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ens &quot;A&quot; results" sheetId="1" r:id="rId1"/>
    <sheet name="Mens &quot;B&quot;" sheetId="2" r:id="rId2"/>
    <sheet name="Womens" sheetId="3" r:id="rId3"/>
    <sheet name="Cold Cup" sheetId="4" r:id="rId4"/>
    <sheet name="Sheet1" sheetId="5" state="hidden" r:id="rId5"/>
    <sheet name="Final Pay Out Finishers" sheetId="6" r:id="rId6"/>
  </sheets>
  <definedNames/>
  <calcPr fullCalcOnLoad="1"/>
</workbook>
</file>

<file path=xl/sharedStrings.xml><?xml version="1.0" encoding="utf-8"?>
<sst xmlns="http://schemas.openxmlformats.org/spreadsheetml/2006/main" count="649" uniqueCount="329">
  <si>
    <t>2012 Presque Isle Cycling Club</t>
  </si>
  <si>
    <t>Spring Training Series</t>
  </si>
  <si>
    <t>Series Totals</t>
  </si>
  <si>
    <t>Standings - A Race, Cat 1, 2, 3, 4</t>
  </si>
  <si>
    <t>Week 1: 4/1/2012</t>
  </si>
  <si>
    <t>Week 2: 4/15/2012</t>
  </si>
  <si>
    <t>Week 3: 4/22/2012</t>
  </si>
  <si>
    <t>Week 4: 4/29/2012</t>
  </si>
  <si>
    <t>Week 5: 5/13/2012</t>
  </si>
  <si>
    <t>Week 6: 5/20/2012</t>
  </si>
  <si>
    <t>Series</t>
  </si>
  <si>
    <t>Series pts</t>
  </si>
  <si>
    <t>Series Pts</t>
  </si>
  <si>
    <t>Final</t>
  </si>
  <si>
    <t>Name</t>
  </si>
  <si>
    <t>Last</t>
  </si>
  <si>
    <t>UCSF #</t>
  </si>
  <si>
    <t>Cat</t>
  </si>
  <si>
    <t>Team</t>
  </si>
  <si>
    <t>place</t>
  </si>
  <si>
    <t>points</t>
  </si>
  <si>
    <t>prime</t>
  </si>
  <si>
    <t>total</t>
  </si>
  <si>
    <t>Points</t>
  </si>
  <si>
    <t>low dropped</t>
  </si>
  <si>
    <t>less prime</t>
  </si>
  <si>
    <t>Place</t>
  </si>
  <si>
    <t>Robert</t>
  </si>
  <si>
    <t>Dahl</t>
  </si>
  <si>
    <t>Hollyloft/Alfies</t>
  </si>
  <si>
    <t xml:space="preserve">Eric </t>
  </si>
  <si>
    <t>Przepierski</t>
  </si>
  <si>
    <t>Alan</t>
  </si>
  <si>
    <t>Royek</t>
  </si>
  <si>
    <t>Mountainside P/B City</t>
  </si>
  <si>
    <t xml:space="preserve">Richard </t>
  </si>
  <si>
    <t>Scaduto</t>
  </si>
  <si>
    <t>TBS Racing/Plan 2 Peak</t>
  </si>
  <si>
    <t>Michael</t>
  </si>
  <si>
    <t>Maring</t>
  </si>
  <si>
    <t>PICC</t>
  </si>
  <si>
    <t xml:space="preserve">Keith </t>
  </si>
  <si>
    <t>Peterson</t>
  </si>
  <si>
    <t>Jeremy</t>
  </si>
  <si>
    <t>Bickling</t>
  </si>
  <si>
    <t>Warren Adventures</t>
  </si>
  <si>
    <t>DNS</t>
  </si>
  <si>
    <t>Corry</t>
  </si>
  <si>
    <t>Knowles</t>
  </si>
  <si>
    <t>ROG</t>
  </si>
  <si>
    <t>Ben</t>
  </si>
  <si>
    <t>Barnhardt</t>
  </si>
  <si>
    <t xml:space="preserve">Chris </t>
  </si>
  <si>
    <t>Coulston</t>
  </si>
  <si>
    <t>Competitive Gear</t>
  </si>
  <si>
    <t xml:space="preserve">Craig </t>
  </si>
  <si>
    <t>Polston</t>
  </si>
  <si>
    <t>Jeffrey</t>
  </si>
  <si>
    <t>Mills</t>
  </si>
  <si>
    <t>* no particular order for race finish</t>
  </si>
  <si>
    <t xml:space="preserve">Total Field Size </t>
  </si>
  <si>
    <t>1 DNS</t>
  </si>
  <si>
    <t>2011 Presque Isle Cycling Club</t>
  </si>
  <si>
    <t>Standings - B Race, Cat 4 &amp; 5</t>
  </si>
  <si>
    <t>USCF #</t>
  </si>
  <si>
    <t>Dan</t>
  </si>
  <si>
    <t>Pascuzzi</t>
  </si>
  <si>
    <t>Brian</t>
  </si>
  <si>
    <t>Rohr</t>
  </si>
  <si>
    <t>TBS Racing/ Plan 2 Peak</t>
  </si>
  <si>
    <t>Tom</t>
  </si>
  <si>
    <t>Weichmann</t>
  </si>
  <si>
    <t>Ryan</t>
  </si>
  <si>
    <t>Uber</t>
  </si>
  <si>
    <t>Tim</t>
  </si>
  <si>
    <t>Bouchard</t>
  </si>
  <si>
    <t>Chaz</t>
  </si>
  <si>
    <t>Ormond</t>
  </si>
  <si>
    <t>Eric</t>
  </si>
  <si>
    <t>Matteson</t>
  </si>
  <si>
    <t>*</t>
  </si>
  <si>
    <t>Kris</t>
  </si>
  <si>
    <t>Meekins</t>
  </si>
  <si>
    <t>John</t>
  </si>
  <si>
    <t>Joe</t>
  </si>
  <si>
    <t>Hunt</t>
  </si>
  <si>
    <t>WE/PICC Hollyloft~</t>
  </si>
  <si>
    <t>Bryan</t>
  </si>
  <si>
    <t>Bonn</t>
  </si>
  <si>
    <t>Barry</t>
  </si>
  <si>
    <t>Sternberg</t>
  </si>
  <si>
    <t>Alex</t>
  </si>
  <si>
    <t>Borsuk</t>
  </si>
  <si>
    <t>Andy</t>
  </si>
  <si>
    <t>Dumpleton</t>
  </si>
  <si>
    <t>Ron</t>
  </si>
  <si>
    <t>Rosenberg</t>
  </si>
  <si>
    <t>Gustafson</t>
  </si>
  <si>
    <t>one day</t>
  </si>
  <si>
    <t>DNF</t>
  </si>
  <si>
    <t>Rob</t>
  </si>
  <si>
    <t>Colburn</t>
  </si>
  <si>
    <t>Andrew</t>
  </si>
  <si>
    <t>Piechowicz</t>
  </si>
  <si>
    <t>Adrian</t>
  </si>
  <si>
    <t>Gorski</t>
  </si>
  <si>
    <t>David</t>
  </si>
  <si>
    <t>Gregory</t>
  </si>
  <si>
    <t>Pine Grove Transmission</t>
  </si>
  <si>
    <t>Timothy</t>
  </si>
  <si>
    <t>Finch</t>
  </si>
  <si>
    <t>Paul</t>
  </si>
  <si>
    <t>Etheridge</t>
  </si>
  <si>
    <t>Buffalo Bike Club</t>
  </si>
  <si>
    <t>Gene</t>
  </si>
  <si>
    <t>Emborsky</t>
  </si>
  <si>
    <t>Jim</t>
  </si>
  <si>
    <t>Bowen</t>
  </si>
  <si>
    <t>DQ</t>
  </si>
  <si>
    <t>Jeff</t>
  </si>
  <si>
    <t>Rapose</t>
  </si>
  <si>
    <t>Greg</t>
  </si>
  <si>
    <t>Wright</t>
  </si>
  <si>
    <t>Fredrick</t>
  </si>
  <si>
    <t>Eugene</t>
  </si>
  <si>
    <t>Ivanic</t>
  </si>
  <si>
    <t>Vincent</t>
  </si>
  <si>
    <t>Lorenz</t>
  </si>
  <si>
    <t>Jay</t>
  </si>
  <si>
    <t>McElhinney</t>
  </si>
  <si>
    <t xml:space="preserve"> </t>
  </si>
  <si>
    <t>Curtis</t>
  </si>
  <si>
    <t>Phillips</t>
  </si>
  <si>
    <t xml:space="preserve">Brian </t>
  </si>
  <si>
    <t>Dennis</t>
  </si>
  <si>
    <t>Borden</t>
  </si>
  <si>
    <t>~ Week 1-2 Wellness Ext team, 3-6 Hollyloft/Alfies</t>
  </si>
  <si>
    <t>Total Field Size</t>
  </si>
  <si>
    <t>Standings - Women's Race</t>
  </si>
  <si>
    <t>Sandra</t>
  </si>
  <si>
    <t>Leary</t>
  </si>
  <si>
    <t xml:space="preserve">Debbie </t>
  </si>
  <si>
    <t>Mizikowski</t>
  </si>
  <si>
    <t>Lauren</t>
  </si>
  <si>
    <t>Senkevich</t>
  </si>
  <si>
    <t>Jennifer</t>
  </si>
  <si>
    <t>Martin</t>
  </si>
  <si>
    <t>Team Kenda</t>
  </si>
  <si>
    <t>Kristen</t>
  </si>
  <si>
    <t>Ewings</t>
  </si>
  <si>
    <t>Pam</t>
  </si>
  <si>
    <t>Bernhoft</t>
  </si>
  <si>
    <t>Bonnie</t>
  </si>
  <si>
    <t>Symes</t>
  </si>
  <si>
    <t>Lisa</t>
  </si>
  <si>
    <t>Weiss</t>
  </si>
  <si>
    <t>Patricia</t>
  </si>
  <si>
    <t>Betcher</t>
  </si>
  <si>
    <t>Total</t>
  </si>
  <si>
    <t>2011 Presque Isle Cycling Club Spring Training Series</t>
  </si>
  <si>
    <t>COLD CUP - Final Team Standings</t>
  </si>
  <si>
    <t>"A"</t>
  </si>
  <si>
    <t>"B"</t>
  </si>
  <si>
    <t>TBS/Plan 2 Peak</t>
  </si>
  <si>
    <t>Hollyloft</t>
  </si>
  <si>
    <t>Women</t>
  </si>
  <si>
    <t>Team competition based on 2 or more racers with the top 3 rider points counted toward the Cold Cup</t>
  </si>
  <si>
    <t>Reese</t>
  </si>
  <si>
    <t>Collins</t>
  </si>
  <si>
    <t xml:space="preserve">Brett </t>
  </si>
  <si>
    <t>McKay</t>
  </si>
  <si>
    <t xml:space="preserve">Mario </t>
  </si>
  <si>
    <t>Mazza</t>
  </si>
  <si>
    <t xml:space="preserve">Aaron </t>
  </si>
  <si>
    <t>Conley</t>
  </si>
  <si>
    <t>Cioccio</t>
  </si>
  <si>
    <t xml:space="preserve">Randy </t>
  </si>
  <si>
    <t>Langworthy</t>
  </si>
  <si>
    <t>Pine Grove Tranmission</t>
  </si>
  <si>
    <t>Shaffer</t>
  </si>
  <si>
    <t>Ag3R Butler Health</t>
  </si>
  <si>
    <t>Steve</t>
  </si>
  <si>
    <t>Brewer</t>
  </si>
  <si>
    <t xml:space="preserve">Greg </t>
  </si>
  <si>
    <t>Troyer</t>
  </si>
  <si>
    <t>Wellness Extension</t>
  </si>
  <si>
    <t>Krause</t>
  </si>
  <si>
    <t>AVC</t>
  </si>
  <si>
    <t xml:space="preserve">Damian </t>
  </si>
  <si>
    <t>Radock</t>
  </si>
  <si>
    <t>Wells</t>
  </si>
  <si>
    <t>MVP Health Care</t>
  </si>
  <si>
    <t>Barnes</t>
  </si>
  <si>
    <t>Redline Cycling</t>
  </si>
  <si>
    <t xml:space="preserve">Dave </t>
  </si>
  <si>
    <t>Thornton</t>
  </si>
  <si>
    <t>Erik</t>
  </si>
  <si>
    <t>Mitchell</t>
  </si>
  <si>
    <t>Philly Ciclismo</t>
  </si>
  <si>
    <t>Nivens</t>
  </si>
  <si>
    <t>John Adams</t>
  </si>
  <si>
    <t>Bailor</t>
  </si>
  <si>
    <t>Scott</t>
  </si>
  <si>
    <t>Farrell</t>
  </si>
  <si>
    <t>Buffalo Bicycling</t>
  </si>
  <si>
    <t>Pete</t>
  </si>
  <si>
    <t>McMaster</t>
  </si>
  <si>
    <t>Patrick</t>
  </si>
  <si>
    <t>Merrick</t>
  </si>
  <si>
    <t>Kineston</t>
  </si>
  <si>
    <t xml:space="preserve">Jim </t>
  </si>
  <si>
    <t>Doan</t>
  </si>
  <si>
    <t xml:space="preserve">James </t>
  </si>
  <si>
    <t>Graley</t>
  </si>
  <si>
    <t>Amy</t>
  </si>
  <si>
    <t>Smith</t>
  </si>
  <si>
    <t>Jill</t>
  </si>
  <si>
    <t>Behm</t>
  </si>
  <si>
    <t>Jackie</t>
  </si>
  <si>
    <t>Casey</t>
  </si>
  <si>
    <t>Kelly</t>
  </si>
  <si>
    <t>Nancy</t>
  </si>
  <si>
    <t>White</t>
  </si>
  <si>
    <t xml:space="preserve">Jennifer </t>
  </si>
  <si>
    <t>Pontzer</t>
  </si>
  <si>
    <t>Joann</t>
  </si>
  <si>
    <t>Dombeck</t>
  </si>
  <si>
    <t>Kathy</t>
  </si>
  <si>
    <t>Buerkle</t>
  </si>
  <si>
    <t>Heather</t>
  </si>
  <si>
    <t>Eaglen</t>
  </si>
  <si>
    <t>Hannah</t>
  </si>
  <si>
    <t>Ag3R Bulter Health</t>
  </si>
  <si>
    <t>Jan</t>
  </si>
  <si>
    <t>Lindsey</t>
  </si>
  <si>
    <t>Tracey</t>
  </si>
  <si>
    <t>Munch</t>
  </si>
  <si>
    <t>Chris</t>
  </si>
  <si>
    <t>Mrozowski</t>
  </si>
  <si>
    <t xml:space="preserve">Lake Country </t>
  </si>
  <si>
    <t>Dustin</t>
  </si>
  <si>
    <t>Rhoades</t>
  </si>
  <si>
    <t>Steven</t>
  </si>
  <si>
    <t xml:space="preserve">Siliano </t>
  </si>
  <si>
    <t>Travis</t>
  </si>
  <si>
    <t>Phil</t>
  </si>
  <si>
    <t>Wisniewski</t>
  </si>
  <si>
    <t>Seth</t>
  </si>
  <si>
    <t>McBurney</t>
  </si>
  <si>
    <t xml:space="preserve">Peter </t>
  </si>
  <si>
    <t>Platt</t>
  </si>
  <si>
    <t>Matthew</t>
  </si>
  <si>
    <t>Andring</t>
  </si>
  <si>
    <t>Augustini</t>
  </si>
  <si>
    <t>Matt</t>
  </si>
  <si>
    <t>Baglia</t>
  </si>
  <si>
    <t>Beardsley</t>
  </si>
  <si>
    <t>Joseph</t>
  </si>
  <si>
    <t>Biss</t>
  </si>
  <si>
    <t>Beaver Valley/Velo</t>
  </si>
  <si>
    <t>Campbell</t>
  </si>
  <si>
    <t>Catalano</t>
  </si>
  <si>
    <t>James</t>
  </si>
  <si>
    <t>Cole</t>
  </si>
  <si>
    <t>Benjamin</t>
  </si>
  <si>
    <t>Olean Cycling</t>
  </si>
  <si>
    <t>Randy</t>
  </si>
  <si>
    <t>Harris</t>
  </si>
  <si>
    <t xml:space="preserve">Scott </t>
  </si>
  <si>
    <t>Malone</t>
  </si>
  <si>
    <t>Kaminski</t>
  </si>
  <si>
    <t>Ross</t>
  </si>
  <si>
    <t>Silvis</t>
  </si>
  <si>
    <t>John Adams Cycling</t>
  </si>
  <si>
    <t>Sam</t>
  </si>
  <si>
    <t>Valone</t>
  </si>
  <si>
    <t>Ken</t>
  </si>
  <si>
    <t>Bestine</t>
  </si>
  <si>
    <t>Aaron</t>
  </si>
  <si>
    <t>Bovalino</t>
  </si>
  <si>
    <t>Glenn</t>
  </si>
  <si>
    <t>Buchanan</t>
  </si>
  <si>
    <t>Buckwalter</t>
  </si>
  <si>
    <t>RideOn</t>
  </si>
  <si>
    <t>Dedionisio</t>
  </si>
  <si>
    <t>Kern</t>
  </si>
  <si>
    <t>Anthony</t>
  </si>
  <si>
    <t>Kramer</t>
  </si>
  <si>
    <t>McNett</t>
  </si>
  <si>
    <t>Dave</t>
  </si>
  <si>
    <t xml:space="preserve">David Scott </t>
  </si>
  <si>
    <t>Lamb</t>
  </si>
  <si>
    <t>Farnham</t>
  </si>
  <si>
    <t>Ed</t>
  </si>
  <si>
    <t>Mergler</t>
  </si>
  <si>
    <t>Cleo</t>
  </si>
  <si>
    <t>Nixon</t>
  </si>
  <si>
    <t>Pierce</t>
  </si>
  <si>
    <t>Craig</t>
  </si>
  <si>
    <t>Zonna</t>
  </si>
  <si>
    <t>Trevor</t>
  </si>
  <si>
    <t>Nash</t>
  </si>
  <si>
    <t>53x11</t>
  </si>
  <si>
    <t>Brennan</t>
  </si>
  <si>
    <t>Donnelly</t>
  </si>
  <si>
    <t>GE Trans</t>
  </si>
  <si>
    <t>Reid</t>
  </si>
  <si>
    <t>Williamson</t>
  </si>
  <si>
    <t>Parke</t>
  </si>
  <si>
    <t>Wentling</t>
  </si>
  <si>
    <t>Chad</t>
  </si>
  <si>
    <t>Huddy</t>
  </si>
  <si>
    <t>Series Total 35</t>
  </si>
  <si>
    <t>Average per week 17</t>
  </si>
  <si>
    <t>Series Total 12</t>
  </si>
  <si>
    <t>Average per week 4</t>
  </si>
  <si>
    <t>Series Total 9</t>
  </si>
  <si>
    <t>Week Average 4</t>
  </si>
  <si>
    <t>City</t>
  </si>
  <si>
    <t>Jamestown, NY</t>
  </si>
  <si>
    <t>Erie</t>
  </si>
  <si>
    <t>First</t>
  </si>
  <si>
    <t>Dunkirk, NY</t>
  </si>
  <si>
    <t>pending</t>
  </si>
  <si>
    <t>Warren, PA</t>
  </si>
  <si>
    <t>Lakeview, NY</t>
  </si>
  <si>
    <t>Buffalo, NY</t>
  </si>
  <si>
    <t>West Seneca, NY</t>
  </si>
  <si>
    <t>Final Overall Points in the 6 Week Race Series by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</si>
</sst>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16" fontId="2" fillId="34" borderId="10" xfId="0" applyNumberFormat="1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" fontId="2" fillId="34" borderId="15" xfId="0" applyNumberFormat="1" applyFont="1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2" fillId="34" borderId="22" xfId="0" applyFont="1" applyFill="1" applyBorder="1" applyAlignment="1">
      <alignment horizontal="center" shrinkToFit="1"/>
    </xf>
    <xf numFmtId="0" fontId="2" fillId="34" borderId="2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shrinkToFit="1"/>
    </xf>
    <xf numFmtId="0" fontId="2" fillId="33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 shrinkToFit="1"/>
    </xf>
    <xf numFmtId="0" fontId="2" fillId="33" borderId="25" xfId="0" applyFont="1" applyFill="1" applyBorder="1" applyAlignment="1">
      <alignment horizontal="center" shrinkToFit="1"/>
    </xf>
    <xf numFmtId="0" fontId="2" fillId="33" borderId="26" xfId="0" applyFont="1" applyFill="1" applyBorder="1" applyAlignment="1">
      <alignment horizontal="center" shrinkToFit="1"/>
    </xf>
    <xf numFmtId="0" fontId="2" fillId="34" borderId="27" xfId="0" applyFont="1" applyFill="1" applyBorder="1" applyAlignment="1">
      <alignment horizontal="center" shrinkToFit="1"/>
    </xf>
    <xf numFmtId="0" fontId="2" fillId="34" borderId="28" xfId="0" applyFont="1" applyFill="1" applyBorder="1" applyAlignment="1">
      <alignment horizontal="center" shrinkToFit="1"/>
    </xf>
    <xf numFmtId="0" fontId="2" fillId="34" borderId="29" xfId="0" applyFont="1" applyFill="1" applyBorder="1" applyAlignment="1">
      <alignment horizontal="center" shrinkToFit="1"/>
    </xf>
    <xf numFmtId="0" fontId="2" fillId="33" borderId="30" xfId="0" applyFont="1" applyFill="1" applyBorder="1" applyAlignment="1">
      <alignment horizontal="center" shrinkToFit="1"/>
    </xf>
    <xf numFmtId="0" fontId="2" fillId="33" borderId="24" xfId="0" applyFont="1" applyFill="1" applyBorder="1" applyAlignment="1">
      <alignment horizontal="center" shrinkToFit="1"/>
    </xf>
    <xf numFmtId="0" fontId="2" fillId="34" borderId="30" xfId="0" applyFont="1" applyFill="1" applyBorder="1" applyAlignment="1">
      <alignment horizontal="center" shrinkToFit="1"/>
    </xf>
    <xf numFmtId="0" fontId="2" fillId="34" borderId="24" xfId="0" applyFont="1" applyFill="1" applyBorder="1" applyAlignment="1">
      <alignment horizontal="center" shrinkToFit="1"/>
    </xf>
    <xf numFmtId="0" fontId="2" fillId="34" borderId="26" xfId="0" applyFont="1" applyFill="1" applyBorder="1" applyAlignment="1">
      <alignment horizontal="center" shrinkToFit="1"/>
    </xf>
    <xf numFmtId="0" fontId="2" fillId="34" borderId="31" xfId="0" applyFont="1" applyFill="1" applyBorder="1" applyAlignment="1">
      <alignment horizontal="center" shrinkToFit="1"/>
    </xf>
    <xf numFmtId="0" fontId="2" fillId="34" borderId="32" xfId="0" applyFont="1" applyFill="1" applyBorder="1" applyAlignment="1">
      <alignment horizontal="center" shrinkToFit="1"/>
    </xf>
    <xf numFmtId="0" fontId="2" fillId="34" borderId="33" xfId="0" applyFont="1" applyFill="1" applyBorder="1" applyAlignment="1">
      <alignment horizontal="center" shrinkToFit="1"/>
    </xf>
    <xf numFmtId="0" fontId="2" fillId="33" borderId="31" xfId="0" applyFont="1" applyFill="1" applyBorder="1" applyAlignment="1">
      <alignment horizontal="center" shrinkToFit="1"/>
    </xf>
    <xf numFmtId="0" fontId="2" fillId="33" borderId="32" xfId="0" applyFont="1" applyFill="1" applyBorder="1" applyAlignment="1">
      <alignment horizontal="center" shrinkToFit="1"/>
    </xf>
    <xf numFmtId="0" fontId="2" fillId="33" borderId="33" xfId="0" applyFont="1" applyFill="1" applyBorder="1" applyAlignment="1">
      <alignment horizontal="center" shrinkToFit="1"/>
    </xf>
    <xf numFmtId="0" fontId="2" fillId="34" borderId="34" xfId="0" applyFont="1" applyFill="1" applyBorder="1" applyAlignment="1">
      <alignment horizontal="center" shrinkToFit="1"/>
    </xf>
    <xf numFmtId="0" fontId="2" fillId="34" borderId="34" xfId="0" applyFont="1" applyFill="1" applyBorder="1" applyAlignment="1">
      <alignment horizontal="left" shrinkToFit="1"/>
    </xf>
    <xf numFmtId="0" fontId="3" fillId="34" borderId="2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8" xfId="0" applyFont="1" applyFill="1" applyBorder="1" applyAlignment="1">
      <alignment shrinkToFit="1"/>
    </xf>
    <xf numFmtId="0" fontId="0" fillId="33" borderId="28" xfId="0" applyFill="1" applyBorder="1" applyAlignment="1">
      <alignment horizontal="center" shrinkToFit="1"/>
    </xf>
    <xf numFmtId="0" fontId="0" fillId="33" borderId="28" xfId="0" applyFont="1" applyFill="1" applyBorder="1" applyAlignment="1">
      <alignment horizontal="center" shrinkToFit="1"/>
    </xf>
    <xf numFmtId="0" fontId="0" fillId="34" borderId="36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0" fontId="6" fillId="33" borderId="0" xfId="0" applyFont="1" applyFill="1" applyAlignment="1">
      <alignment horizontal="center"/>
    </xf>
    <xf numFmtId="0" fontId="0" fillId="33" borderId="20" xfId="0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shrinkToFit="1"/>
    </xf>
    <xf numFmtId="0" fontId="2" fillId="34" borderId="14" xfId="0" applyFont="1" applyFill="1" applyBorder="1" applyAlignment="1">
      <alignment horizontal="center" shrinkToFit="1"/>
    </xf>
    <xf numFmtId="0" fontId="0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41" xfId="0" applyFont="1" applyBorder="1" applyAlignment="1">
      <alignment/>
    </xf>
    <xf numFmtId="0" fontId="2" fillId="33" borderId="26" xfId="0" applyFont="1" applyFill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34" borderId="35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16" fontId="2" fillId="0" borderId="28" xfId="0" applyNumberFormat="1" applyFont="1" applyBorder="1" applyAlignment="1">
      <alignment horizontal="center"/>
    </xf>
    <xf numFmtId="0" fontId="0" fillId="33" borderId="28" xfId="0" applyFont="1" applyFill="1" applyBorder="1" applyAlignment="1">
      <alignment horizontal="left" shrinkToFit="1"/>
    </xf>
    <xf numFmtId="0" fontId="2" fillId="0" borderId="2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33" borderId="41" xfId="0" applyFont="1" applyFill="1" applyBorder="1" applyAlignment="1">
      <alignment horizontal="center" shrinkToFit="1"/>
    </xf>
    <xf numFmtId="0" fontId="0" fillId="33" borderId="41" xfId="0" applyFill="1" applyBorder="1" applyAlignment="1">
      <alignment horizontal="center" shrinkToFit="1"/>
    </xf>
    <xf numFmtId="0" fontId="0" fillId="33" borderId="28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33" borderId="0" xfId="0" applyFill="1" applyAlignment="1">
      <alignment horizontal="center" shrinkToFit="1"/>
    </xf>
    <xf numFmtId="0" fontId="0" fillId="33" borderId="4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shrinkToFit="1"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49" xfId="0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 shrinkToFit="1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0" fillId="33" borderId="29" xfId="0" applyFont="1" applyFill="1" applyBorder="1" applyAlignment="1">
      <alignment horizontal="center" shrinkToFit="1"/>
    </xf>
    <xf numFmtId="0" fontId="0" fillId="0" borderId="2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V1" sqref="V1"/>
      <selection pane="bottomLeft" activeCell="A6" sqref="A6"/>
      <selection pane="bottomRight" activeCell="E19" sqref="E19"/>
    </sheetView>
  </sheetViews>
  <sheetFormatPr defaultColWidth="9.140625" defaultRowHeight="12.75"/>
  <cols>
    <col min="1" max="1" width="12.421875" style="0" customWidth="1"/>
    <col min="2" max="2" width="12.8515625" style="0" customWidth="1"/>
    <col min="3" max="3" width="7.57421875" style="0" customWidth="1"/>
    <col min="4" max="4" width="4.57421875" style="0" customWidth="1"/>
    <col min="5" max="5" width="17.8515625" style="0" customWidth="1"/>
    <col min="6" max="29" width="5.57421875" style="1" customWidth="1"/>
    <col min="30" max="30" width="9.28125" style="1" customWidth="1"/>
    <col min="31" max="31" width="10.28125" style="0" customWidth="1"/>
    <col min="32" max="32" width="10.00390625" style="0" customWidth="1"/>
  </cols>
  <sheetData>
    <row r="1" spans="8:29" ht="14.25" customHeight="1">
      <c r="H1" s="2"/>
      <c r="V1" s="3"/>
      <c r="W1" s="3"/>
      <c r="X1" s="3"/>
      <c r="Y1" s="3"/>
      <c r="Z1" s="3"/>
      <c r="AA1" s="3"/>
      <c r="AB1" s="3"/>
      <c r="AC1" s="3"/>
    </row>
    <row r="2" spans="1:6" ht="18">
      <c r="A2" s="4" t="s">
        <v>0</v>
      </c>
      <c r="B2" s="5"/>
      <c r="C2" s="5"/>
      <c r="D2" s="5"/>
      <c r="E2" s="6"/>
      <c r="F2" s="2"/>
    </row>
    <row r="3" spans="1:33" ht="18">
      <c r="A3" s="7" t="s">
        <v>1</v>
      </c>
      <c r="B3" s="8"/>
      <c r="C3" s="8"/>
      <c r="D3" s="8"/>
      <c r="E3" s="9"/>
      <c r="F3" s="2"/>
      <c r="AD3" s="10"/>
      <c r="AE3" s="11" t="s">
        <v>2</v>
      </c>
      <c r="AF3" s="12"/>
      <c r="AG3" s="13"/>
    </row>
    <row r="4" spans="1:33" ht="13.5" thickBot="1">
      <c r="A4" s="14" t="s">
        <v>3</v>
      </c>
      <c r="B4" s="15"/>
      <c r="C4" s="15"/>
      <c r="D4" s="15"/>
      <c r="E4" s="16"/>
      <c r="F4" s="17" t="s">
        <v>4</v>
      </c>
      <c r="G4" s="18"/>
      <c r="H4" s="18"/>
      <c r="I4" s="19"/>
      <c r="J4" s="20" t="s">
        <v>5</v>
      </c>
      <c r="K4" s="21"/>
      <c r="L4" s="21"/>
      <c r="M4" s="22"/>
      <c r="N4" s="23" t="s">
        <v>6</v>
      </c>
      <c r="O4" s="24"/>
      <c r="P4" s="24"/>
      <c r="Q4" s="25"/>
      <c r="R4" s="20" t="s">
        <v>7</v>
      </c>
      <c r="S4" s="21"/>
      <c r="T4" s="21"/>
      <c r="U4" s="22"/>
      <c r="V4" s="23" t="s">
        <v>8</v>
      </c>
      <c r="W4" s="26"/>
      <c r="X4" s="24"/>
      <c r="Y4" s="27"/>
      <c r="Z4" s="20" t="s">
        <v>9</v>
      </c>
      <c r="AA4" s="21"/>
      <c r="AB4" s="21"/>
      <c r="AC4" s="22"/>
      <c r="AD4" s="28" t="s">
        <v>10</v>
      </c>
      <c r="AE4" s="28" t="s">
        <v>11</v>
      </c>
      <c r="AF4" s="29" t="s">
        <v>12</v>
      </c>
      <c r="AG4" s="30" t="s">
        <v>13</v>
      </c>
    </row>
    <row r="5" spans="1:40" ht="13.5" thickBot="1">
      <c r="A5" s="31" t="s">
        <v>14</v>
      </c>
      <c r="B5" s="32" t="s">
        <v>15</v>
      </c>
      <c r="C5" s="33" t="s">
        <v>16</v>
      </c>
      <c r="D5" s="33" t="s">
        <v>17</v>
      </c>
      <c r="E5" s="48" t="s">
        <v>18</v>
      </c>
      <c r="F5" s="174" t="s">
        <v>19</v>
      </c>
      <c r="G5" s="36" t="s">
        <v>20</v>
      </c>
      <c r="H5" s="36" t="s">
        <v>21</v>
      </c>
      <c r="I5" s="37" t="s">
        <v>22</v>
      </c>
      <c r="J5" s="38" t="s">
        <v>19</v>
      </c>
      <c r="K5" s="39" t="s">
        <v>20</v>
      </c>
      <c r="L5" s="39" t="s">
        <v>21</v>
      </c>
      <c r="M5" s="34" t="s">
        <v>22</v>
      </c>
      <c r="N5" s="40" t="s">
        <v>19</v>
      </c>
      <c r="O5" s="41" t="s">
        <v>20</v>
      </c>
      <c r="P5" s="41" t="s">
        <v>21</v>
      </c>
      <c r="Q5" s="42" t="s">
        <v>22</v>
      </c>
      <c r="R5" s="38" t="s">
        <v>19</v>
      </c>
      <c r="S5" s="39" t="s">
        <v>20</v>
      </c>
      <c r="T5" s="39" t="s">
        <v>21</v>
      </c>
      <c r="U5" s="34" t="s">
        <v>22</v>
      </c>
      <c r="V5" s="43" t="s">
        <v>19</v>
      </c>
      <c r="W5" s="44" t="s">
        <v>20</v>
      </c>
      <c r="X5" s="44" t="s">
        <v>21</v>
      </c>
      <c r="Y5" s="45" t="s">
        <v>22</v>
      </c>
      <c r="Z5" s="46" t="s">
        <v>19</v>
      </c>
      <c r="AA5" s="47" t="s">
        <v>20</v>
      </c>
      <c r="AB5" s="47" t="s">
        <v>21</v>
      </c>
      <c r="AC5" s="48" t="s">
        <v>22</v>
      </c>
      <c r="AD5" s="49" t="s">
        <v>23</v>
      </c>
      <c r="AE5" s="50" t="s">
        <v>24</v>
      </c>
      <c r="AF5" s="51" t="s">
        <v>25</v>
      </c>
      <c r="AG5" s="52" t="s">
        <v>26</v>
      </c>
      <c r="AH5" s="53"/>
      <c r="AI5" s="53"/>
      <c r="AJ5" s="53"/>
      <c r="AK5" s="53"/>
      <c r="AL5" s="53"/>
      <c r="AM5" s="53"/>
      <c r="AN5" s="53"/>
    </row>
    <row r="6" spans="1:40" ht="12.75">
      <c r="A6" s="54" t="s">
        <v>27</v>
      </c>
      <c r="B6" s="54" t="s">
        <v>28</v>
      </c>
      <c r="C6" s="55">
        <v>193885</v>
      </c>
      <c r="D6" s="55">
        <v>2</v>
      </c>
      <c r="E6" s="164" t="s">
        <v>29</v>
      </c>
      <c r="F6" s="57">
        <v>1</v>
      </c>
      <c r="G6" s="58">
        <v>11</v>
      </c>
      <c r="H6" s="58">
        <v>3</v>
      </c>
      <c r="I6" s="59">
        <f aca="true" t="shared" si="0" ref="I6:I35">G6+H6</f>
        <v>14</v>
      </c>
      <c r="J6" s="60">
        <v>2</v>
      </c>
      <c r="K6" s="61">
        <v>10</v>
      </c>
      <c r="L6" s="61">
        <v>2</v>
      </c>
      <c r="M6" s="62">
        <f aca="true" t="shared" si="1" ref="M6:M35">SUM(K6+L6)</f>
        <v>12</v>
      </c>
      <c r="N6" s="63">
        <v>1</v>
      </c>
      <c r="O6" s="58">
        <v>11</v>
      </c>
      <c r="P6" s="58">
        <v>3</v>
      </c>
      <c r="Q6" s="64">
        <f aca="true" t="shared" si="2" ref="Q6:Q35">O6+P6</f>
        <v>14</v>
      </c>
      <c r="R6" s="65">
        <v>3</v>
      </c>
      <c r="S6" s="66">
        <v>9</v>
      </c>
      <c r="T6" s="66">
        <v>2</v>
      </c>
      <c r="U6" s="62">
        <f aca="true" t="shared" si="3" ref="U6:U40">SUM(S6+T6)</f>
        <v>11</v>
      </c>
      <c r="V6" s="67"/>
      <c r="W6" s="68"/>
      <c r="X6" s="68"/>
      <c r="Y6" s="64">
        <f aca="true" t="shared" si="4" ref="Y6:Y40">W6+X6</f>
        <v>0</v>
      </c>
      <c r="Z6" s="69">
        <v>2</v>
      </c>
      <c r="AA6" s="61">
        <v>10</v>
      </c>
      <c r="AB6" s="61">
        <v>1</v>
      </c>
      <c r="AC6" s="62">
        <f aca="true" t="shared" si="5" ref="AC6:AC40">SUM(AA6+AB6)</f>
        <v>11</v>
      </c>
      <c r="AD6" s="70">
        <f aca="true" t="shared" si="6" ref="AD6:AD40">I6+M6+Q6+U6+Y6+AC6</f>
        <v>62</v>
      </c>
      <c r="AE6" s="71">
        <f aca="true" t="shared" si="7" ref="AE6:AE40">AD6-MIN(I6,M6,Q6,U6,Y6,AC6)</f>
        <v>62</v>
      </c>
      <c r="AF6" s="72">
        <f>AD6-(H6+L6+P6+T6+X6+AB6)</f>
        <v>51</v>
      </c>
      <c r="AG6" s="73">
        <v>1</v>
      </c>
      <c r="AH6" s="53"/>
      <c r="AI6" s="53"/>
      <c r="AJ6" s="53"/>
      <c r="AK6" s="53"/>
      <c r="AL6" s="53"/>
      <c r="AM6" s="53"/>
      <c r="AN6" s="53"/>
    </row>
    <row r="7" spans="1:40" ht="12.75">
      <c r="A7" s="54" t="s">
        <v>30</v>
      </c>
      <c r="B7" s="54" t="s">
        <v>31</v>
      </c>
      <c r="C7" s="55">
        <v>182818</v>
      </c>
      <c r="D7" s="55">
        <v>1</v>
      </c>
      <c r="E7" s="164" t="s">
        <v>29</v>
      </c>
      <c r="F7" s="57">
        <v>2</v>
      </c>
      <c r="G7" s="58">
        <v>10</v>
      </c>
      <c r="H7" s="58">
        <v>2</v>
      </c>
      <c r="I7" s="59">
        <f t="shared" si="0"/>
        <v>12</v>
      </c>
      <c r="J7" s="60">
        <v>3</v>
      </c>
      <c r="K7" s="61">
        <v>9</v>
      </c>
      <c r="L7" s="61">
        <v>1</v>
      </c>
      <c r="M7" s="62">
        <f t="shared" si="1"/>
        <v>10</v>
      </c>
      <c r="N7" s="63">
        <v>2</v>
      </c>
      <c r="O7" s="58">
        <v>10</v>
      </c>
      <c r="P7" s="58">
        <v>2</v>
      </c>
      <c r="Q7" s="64">
        <f t="shared" si="2"/>
        <v>12</v>
      </c>
      <c r="R7" s="65">
        <v>1</v>
      </c>
      <c r="S7" s="66">
        <v>11</v>
      </c>
      <c r="T7" s="66">
        <v>3</v>
      </c>
      <c r="U7" s="62">
        <f t="shared" si="3"/>
        <v>14</v>
      </c>
      <c r="V7" s="67"/>
      <c r="W7" s="68"/>
      <c r="X7" s="68"/>
      <c r="Y7" s="64">
        <f t="shared" si="4"/>
        <v>0</v>
      </c>
      <c r="Z7" s="69">
        <v>1</v>
      </c>
      <c r="AA7" s="61">
        <v>11</v>
      </c>
      <c r="AB7" s="61">
        <v>3</v>
      </c>
      <c r="AC7" s="62">
        <f t="shared" si="5"/>
        <v>14</v>
      </c>
      <c r="AD7" s="74">
        <f t="shared" si="6"/>
        <v>62</v>
      </c>
      <c r="AE7" s="71">
        <f t="shared" si="7"/>
        <v>62</v>
      </c>
      <c r="AF7" s="72">
        <f>AD7-(H7+L7+P7+T7+X7+AB7)</f>
        <v>51</v>
      </c>
      <c r="AG7" s="59">
        <v>1</v>
      </c>
      <c r="AH7" s="53"/>
      <c r="AI7" s="53"/>
      <c r="AJ7" s="53"/>
      <c r="AK7" s="53"/>
      <c r="AL7" s="53"/>
      <c r="AM7" s="53"/>
      <c r="AN7" s="53"/>
    </row>
    <row r="8" spans="1:40" ht="12.75">
      <c r="A8" s="75" t="s">
        <v>32</v>
      </c>
      <c r="B8" s="75" t="s">
        <v>33</v>
      </c>
      <c r="C8" s="55">
        <v>338202</v>
      </c>
      <c r="D8" s="55">
        <v>3</v>
      </c>
      <c r="E8" s="175" t="s">
        <v>34</v>
      </c>
      <c r="F8" s="57"/>
      <c r="G8" s="58"/>
      <c r="H8" s="58"/>
      <c r="I8" s="59">
        <f t="shared" si="0"/>
        <v>0</v>
      </c>
      <c r="J8" s="76"/>
      <c r="K8" s="55"/>
      <c r="L8" s="55"/>
      <c r="M8" s="62">
        <f t="shared" si="1"/>
        <v>0</v>
      </c>
      <c r="N8" s="63"/>
      <c r="O8" s="58"/>
      <c r="P8" s="58"/>
      <c r="Q8" s="64">
        <f t="shared" si="2"/>
        <v>0</v>
      </c>
      <c r="R8" s="65"/>
      <c r="S8" s="66"/>
      <c r="T8" s="66"/>
      <c r="U8" s="62">
        <f t="shared" si="3"/>
        <v>0</v>
      </c>
      <c r="V8" s="67">
        <v>1</v>
      </c>
      <c r="W8" s="68">
        <v>11</v>
      </c>
      <c r="X8" s="68">
        <v>3</v>
      </c>
      <c r="Y8" s="64">
        <f t="shared" si="4"/>
        <v>14</v>
      </c>
      <c r="Z8" s="69">
        <v>3</v>
      </c>
      <c r="AA8" s="61">
        <v>9</v>
      </c>
      <c r="AB8" s="61">
        <v>2</v>
      </c>
      <c r="AC8" s="62">
        <f t="shared" si="5"/>
        <v>11</v>
      </c>
      <c r="AD8" s="74">
        <f t="shared" si="6"/>
        <v>25</v>
      </c>
      <c r="AE8" s="71">
        <f t="shared" si="7"/>
        <v>25</v>
      </c>
      <c r="AF8" s="12"/>
      <c r="AG8" s="59">
        <v>3</v>
      </c>
      <c r="AH8" s="53"/>
      <c r="AI8" s="53"/>
      <c r="AJ8" s="53"/>
      <c r="AK8" s="53"/>
      <c r="AL8" s="53"/>
      <c r="AM8" s="53"/>
      <c r="AN8" s="53"/>
    </row>
    <row r="9" spans="1:40" ht="12.75">
      <c r="A9" s="75" t="s">
        <v>35</v>
      </c>
      <c r="B9" s="75" t="s">
        <v>36</v>
      </c>
      <c r="C9" s="55">
        <v>319378</v>
      </c>
      <c r="D9" s="75"/>
      <c r="E9" s="176" t="s">
        <v>37</v>
      </c>
      <c r="F9" s="57"/>
      <c r="G9" s="58"/>
      <c r="H9" s="58"/>
      <c r="I9" s="59">
        <f t="shared" si="0"/>
        <v>0</v>
      </c>
      <c r="J9" s="60">
        <v>1</v>
      </c>
      <c r="K9" s="55">
        <v>11</v>
      </c>
      <c r="L9" s="61">
        <v>3</v>
      </c>
      <c r="M9" s="62">
        <f t="shared" si="1"/>
        <v>14</v>
      </c>
      <c r="N9" s="63">
        <v>3</v>
      </c>
      <c r="O9" s="58">
        <v>9</v>
      </c>
      <c r="P9" s="58">
        <v>1</v>
      </c>
      <c r="Q9" s="64">
        <f t="shared" si="2"/>
        <v>10</v>
      </c>
      <c r="R9" s="65"/>
      <c r="S9" s="66"/>
      <c r="T9" s="66"/>
      <c r="U9" s="62">
        <f t="shared" si="3"/>
        <v>0</v>
      </c>
      <c r="V9" s="67"/>
      <c r="W9" s="68"/>
      <c r="X9" s="68"/>
      <c r="Y9" s="64">
        <f t="shared" si="4"/>
        <v>0</v>
      </c>
      <c r="Z9" s="69"/>
      <c r="AA9" s="61"/>
      <c r="AB9" s="61"/>
      <c r="AC9" s="62">
        <f t="shared" si="5"/>
        <v>0</v>
      </c>
      <c r="AD9" s="74">
        <f t="shared" si="6"/>
        <v>24</v>
      </c>
      <c r="AE9" s="71">
        <f t="shared" si="7"/>
        <v>24</v>
      </c>
      <c r="AF9" s="12"/>
      <c r="AG9" s="59"/>
      <c r="AH9" s="53"/>
      <c r="AI9" s="53"/>
      <c r="AJ9" s="53"/>
      <c r="AK9" s="53"/>
      <c r="AL9" s="53"/>
      <c r="AM9" s="53"/>
      <c r="AN9" s="53"/>
    </row>
    <row r="10" spans="1:40" ht="12.75">
      <c r="A10" s="75" t="s">
        <v>38</v>
      </c>
      <c r="B10" s="75" t="s">
        <v>39</v>
      </c>
      <c r="C10" s="55">
        <v>80684</v>
      </c>
      <c r="D10" s="75"/>
      <c r="E10" s="164" t="s">
        <v>40</v>
      </c>
      <c r="F10" s="77"/>
      <c r="G10" s="58"/>
      <c r="H10" s="58"/>
      <c r="I10" s="59">
        <f t="shared" si="0"/>
        <v>0</v>
      </c>
      <c r="J10" s="76"/>
      <c r="K10" s="55"/>
      <c r="L10" s="55"/>
      <c r="M10" s="62">
        <f t="shared" si="1"/>
        <v>0</v>
      </c>
      <c r="N10" s="63"/>
      <c r="O10" s="58"/>
      <c r="P10" s="58"/>
      <c r="Q10" s="64">
        <f t="shared" si="2"/>
        <v>0</v>
      </c>
      <c r="R10" s="65"/>
      <c r="S10" s="66"/>
      <c r="T10" s="66"/>
      <c r="U10" s="62">
        <f t="shared" si="3"/>
        <v>0</v>
      </c>
      <c r="V10" s="63">
        <v>2</v>
      </c>
      <c r="W10" s="58">
        <v>10</v>
      </c>
      <c r="X10" s="58">
        <v>2</v>
      </c>
      <c r="Y10" s="64">
        <f t="shared" si="4"/>
        <v>12</v>
      </c>
      <c r="Z10" s="65">
        <v>4</v>
      </c>
      <c r="AA10" s="66">
        <v>8</v>
      </c>
      <c r="AB10" s="66"/>
      <c r="AC10" s="62">
        <f t="shared" si="5"/>
        <v>8</v>
      </c>
      <c r="AD10" s="74">
        <f t="shared" si="6"/>
        <v>20</v>
      </c>
      <c r="AE10" s="71">
        <f t="shared" si="7"/>
        <v>20</v>
      </c>
      <c r="AF10" s="12"/>
      <c r="AG10" s="59"/>
      <c r="AH10" s="53"/>
      <c r="AI10" s="53"/>
      <c r="AJ10" s="53"/>
      <c r="AK10" s="53"/>
      <c r="AL10" s="53"/>
      <c r="AM10" s="53"/>
      <c r="AN10" s="53"/>
    </row>
    <row r="11" spans="1:40" ht="12.75">
      <c r="A11" s="75" t="s">
        <v>41</v>
      </c>
      <c r="B11" s="75" t="s">
        <v>42</v>
      </c>
      <c r="C11" s="55">
        <v>245042</v>
      </c>
      <c r="D11" s="75"/>
      <c r="E11" s="161" t="s">
        <v>40</v>
      </c>
      <c r="F11" s="77">
        <v>5</v>
      </c>
      <c r="G11" s="58">
        <v>7</v>
      </c>
      <c r="H11" s="58"/>
      <c r="I11" s="59">
        <f t="shared" si="0"/>
        <v>7</v>
      </c>
      <c r="J11" s="78">
        <v>6</v>
      </c>
      <c r="K11" s="66">
        <v>6</v>
      </c>
      <c r="L11" s="66"/>
      <c r="M11" s="62">
        <f t="shared" si="1"/>
        <v>6</v>
      </c>
      <c r="N11" s="63"/>
      <c r="O11" s="58"/>
      <c r="P11" s="58"/>
      <c r="Q11" s="64">
        <f t="shared" si="2"/>
        <v>0</v>
      </c>
      <c r="R11" s="65"/>
      <c r="S11" s="66"/>
      <c r="T11" s="66"/>
      <c r="U11" s="62">
        <f t="shared" si="3"/>
        <v>0</v>
      </c>
      <c r="V11" s="67"/>
      <c r="W11" s="68"/>
      <c r="X11" s="68"/>
      <c r="Y11" s="64">
        <f t="shared" si="4"/>
        <v>0</v>
      </c>
      <c r="Z11" s="69">
        <v>6</v>
      </c>
      <c r="AA11" s="61">
        <v>6</v>
      </c>
      <c r="AB11" s="61"/>
      <c r="AC11" s="62">
        <f t="shared" si="5"/>
        <v>6</v>
      </c>
      <c r="AD11" s="74">
        <f t="shared" si="6"/>
        <v>19</v>
      </c>
      <c r="AE11" s="71">
        <f t="shared" si="7"/>
        <v>19</v>
      </c>
      <c r="AF11" s="12"/>
      <c r="AG11" s="59"/>
      <c r="AH11" s="53"/>
      <c r="AI11" s="53"/>
      <c r="AJ11" s="53"/>
      <c r="AK11" s="53"/>
      <c r="AL11" s="53"/>
      <c r="AM11" s="53"/>
      <c r="AN11" s="53"/>
    </row>
    <row r="12" spans="1:40" ht="12.75">
      <c r="A12" s="75" t="s">
        <v>43</v>
      </c>
      <c r="B12" s="79" t="s">
        <v>44</v>
      </c>
      <c r="C12" s="55">
        <v>224223</v>
      </c>
      <c r="D12" s="80"/>
      <c r="E12" s="177" t="s">
        <v>45</v>
      </c>
      <c r="F12" s="57"/>
      <c r="G12" s="58"/>
      <c r="H12" s="58"/>
      <c r="I12" s="59">
        <f t="shared" si="0"/>
        <v>0</v>
      </c>
      <c r="J12" s="60" t="s">
        <v>46</v>
      </c>
      <c r="K12" s="61"/>
      <c r="L12" s="61"/>
      <c r="M12" s="62">
        <f t="shared" si="1"/>
        <v>0</v>
      </c>
      <c r="N12" s="63"/>
      <c r="O12" s="58"/>
      <c r="P12" s="58"/>
      <c r="Q12" s="64">
        <f t="shared" si="2"/>
        <v>0</v>
      </c>
      <c r="R12" s="65">
        <v>2</v>
      </c>
      <c r="S12" s="66">
        <v>10</v>
      </c>
      <c r="T12" s="66">
        <v>1</v>
      </c>
      <c r="U12" s="62">
        <f t="shared" si="3"/>
        <v>11</v>
      </c>
      <c r="V12" s="67"/>
      <c r="W12" s="68"/>
      <c r="X12" s="68"/>
      <c r="Y12" s="64">
        <f t="shared" si="4"/>
        <v>0</v>
      </c>
      <c r="Z12" s="69">
        <v>5</v>
      </c>
      <c r="AA12" s="61">
        <v>7</v>
      </c>
      <c r="AB12" s="61"/>
      <c r="AC12" s="62">
        <f t="shared" si="5"/>
        <v>7</v>
      </c>
      <c r="AD12" s="74">
        <f t="shared" si="6"/>
        <v>18</v>
      </c>
      <c r="AE12" s="71">
        <f t="shared" si="7"/>
        <v>18</v>
      </c>
      <c r="AF12" s="12"/>
      <c r="AG12" s="59"/>
      <c r="AH12" s="53"/>
      <c r="AI12" s="53"/>
      <c r="AJ12" s="53"/>
      <c r="AK12" s="53"/>
      <c r="AL12" s="53"/>
      <c r="AM12" s="53"/>
      <c r="AN12" s="53"/>
    </row>
    <row r="13" spans="1:40" ht="12.75">
      <c r="A13" s="75" t="s">
        <v>47</v>
      </c>
      <c r="B13" s="75" t="s">
        <v>48</v>
      </c>
      <c r="C13" s="55">
        <v>275435</v>
      </c>
      <c r="D13" s="75"/>
      <c r="E13" s="161" t="s">
        <v>49</v>
      </c>
      <c r="F13" s="77">
        <v>3</v>
      </c>
      <c r="G13" s="58">
        <v>9</v>
      </c>
      <c r="H13" s="58">
        <v>1</v>
      </c>
      <c r="I13" s="59">
        <f t="shared" si="0"/>
        <v>10</v>
      </c>
      <c r="J13" s="60"/>
      <c r="K13" s="61"/>
      <c r="L13" s="61"/>
      <c r="M13" s="62">
        <f t="shared" si="1"/>
        <v>0</v>
      </c>
      <c r="N13" s="63"/>
      <c r="O13" s="58"/>
      <c r="P13" s="58"/>
      <c r="Q13" s="64">
        <f t="shared" si="2"/>
        <v>0</v>
      </c>
      <c r="R13" s="65"/>
      <c r="S13" s="66"/>
      <c r="T13" s="66"/>
      <c r="U13" s="62">
        <f t="shared" si="3"/>
        <v>0</v>
      </c>
      <c r="V13" s="63"/>
      <c r="W13" s="58"/>
      <c r="X13" s="58"/>
      <c r="Y13" s="64">
        <f t="shared" si="4"/>
        <v>0</v>
      </c>
      <c r="Z13" s="65"/>
      <c r="AA13" s="66"/>
      <c r="AB13" s="66"/>
      <c r="AC13" s="62">
        <f t="shared" si="5"/>
        <v>0</v>
      </c>
      <c r="AD13" s="74">
        <f t="shared" si="6"/>
        <v>10</v>
      </c>
      <c r="AE13" s="71">
        <f t="shared" si="7"/>
        <v>10</v>
      </c>
      <c r="AF13" s="12"/>
      <c r="AG13" s="59"/>
      <c r="AH13" s="53"/>
      <c r="AI13" s="53"/>
      <c r="AJ13" s="53"/>
      <c r="AK13" s="53"/>
      <c r="AL13" s="53"/>
      <c r="AM13" s="53"/>
      <c r="AN13" s="53"/>
    </row>
    <row r="14" spans="1:40" ht="12.75">
      <c r="A14" s="75" t="s">
        <v>50</v>
      </c>
      <c r="B14" s="75" t="s">
        <v>51</v>
      </c>
      <c r="C14" s="55">
        <v>273302</v>
      </c>
      <c r="D14" s="75"/>
      <c r="E14" s="176" t="s">
        <v>37</v>
      </c>
      <c r="F14" s="77"/>
      <c r="G14" s="58"/>
      <c r="H14" s="58"/>
      <c r="I14" s="59">
        <f t="shared" si="0"/>
        <v>0</v>
      </c>
      <c r="J14" s="78">
        <v>4</v>
      </c>
      <c r="K14" s="66">
        <v>8</v>
      </c>
      <c r="L14" s="66"/>
      <c r="M14" s="62">
        <f t="shared" si="1"/>
        <v>8</v>
      </c>
      <c r="N14" s="63"/>
      <c r="O14" s="58"/>
      <c r="P14" s="58"/>
      <c r="Q14" s="64">
        <f t="shared" si="2"/>
        <v>0</v>
      </c>
      <c r="R14" s="65"/>
      <c r="S14" s="66"/>
      <c r="T14" s="66"/>
      <c r="U14" s="62">
        <f t="shared" si="3"/>
        <v>0</v>
      </c>
      <c r="V14" s="67"/>
      <c r="W14" s="58"/>
      <c r="X14" s="58"/>
      <c r="Y14" s="64">
        <f t="shared" si="4"/>
        <v>0</v>
      </c>
      <c r="Z14" s="65"/>
      <c r="AA14" s="66"/>
      <c r="AB14" s="66"/>
      <c r="AC14" s="62">
        <f t="shared" si="5"/>
        <v>0</v>
      </c>
      <c r="AD14" s="74">
        <f t="shared" si="6"/>
        <v>8</v>
      </c>
      <c r="AE14" s="71">
        <f t="shared" si="7"/>
        <v>8</v>
      </c>
      <c r="AF14" s="12"/>
      <c r="AG14" s="59"/>
      <c r="AH14" s="53"/>
      <c r="AI14" s="53"/>
      <c r="AJ14" s="53"/>
      <c r="AK14" s="53"/>
      <c r="AL14" s="53"/>
      <c r="AM14" s="53"/>
      <c r="AN14" s="53"/>
    </row>
    <row r="15" spans="1:40" ht="12.75">
      <c r="A15" s="54" t="s">
        <v>52</v>
      </c>
      <c r="B15" s="54" t="s">
        <v>53</v>
      </c>
      <c r="C15" s="55">
        <v>236788</v>
      </c>
      <c r="D15" s="55">
        <v>3</v>
      </c>
      <c r="E15" s="161" t="s">
        <v>54</v>
      </c>
      <c r="F15" s="77">
        <v>4</v>
      </c>
      <c r="G15" s="58">
        <v>8</v>
      </c>
      <c r="H15" s="58"/>
      <c r="I15" s="59">
        <f t="shared" si="0"/>
        <v>8</v>
      </c>
      <c r="J15" s="60"/>
      <c r="K15" s="61"/>
      <c r="L15" s="61"/>
      <c r="M15" s="62">
        <f t="shared" si="1"/>
        <v>0</v>
      </c>
      <c r="N15" s="63"/>
      <c r="O15" s="58"/>
      <c r="P15" s="58"/>
      <c r="Q15" s="64">
        <f t="shared" si="2"/>
        <v>0</v>
      </c>
      <c r="R15" s="65"/>
      <c r="S15" s="66"/>
      <c r="T15" s="66"/>
      <c r="U15" s="62">
        <f t="shared" si="3"/>
        <v>0</v>
      </c>
      <c r="V15" s="67"/>
      <c r="W15" s="68"/>
      <c r="X15" s="68"/>
      <c r="Y15" s="64">
        <f t="shared" si="4"/>
        <v>0</v>
      </c>
      <c r="Z15" s="69"/>
      <c r="AA15" s="61"/>
      <c r="AB15" s="61"/>
      <c r="AC15" s="62">
        <f t="shared" si="5"/>
        <v>0</v>
      </c>
      <c r="AD15" s="74">
        <f t="shared" si="6"/>
        <v>8</v>
      </c>
      <c r="AE15" s="71">
        <f t="shared" si="7"/>
        <v>8</v>
      </c>
      <c r="AF15" s="12"/>
      <c r="AG15" s="59"/>
      <c r="AH15" s="53"/>
      <c r="AI15" s="53"/>
      <c r="AJ15" s="53"/>
      <c r="AK15" s="53"/>
      <c r="AL15" s="53"/>
      <c r="AM15" s="53"/>
      <c r="AN15" s="53"/>
    </row>
    <row r="16" spans="1:40" ht="12.75">
      <c r="A16" s="75" t="s">
        <v>55</v>
      </c>
      <c r="B16" s="79" t="s">
        <v>56</v>
      </c>
      <c r="C16" s="55">
        <v>233887</v>
      </c>
      <c r="D16" s="80">
        <v>3</v>
      </c>
      <c r="E16" s="177" t="s">
        <v>37</v>
      </c>
      <c r="F16" s="57"/>
      <c r="G16" s="58"/>
      <c r="H16" s="58"/>
      <c r="I16" s="59">
        <f t="shared" si="0"/>
        <v>0</v>
      </c>
      <c r="J16" s="65"/>
      <c r="K16" s="66"/>
      <c r="L16" s="66"/>
      <c r="M16" s="62">
        <f t="shared" si="1"/>
        <v>0</v>
      </c>
      <c r="N16" s="63">
        <v>4</v>
      </c>
      <c r="O16" s="58">
        <v>8</v>
      </c>
      <c r="P16" s="58"/>
      <c r="Q16" s="64">
        <f t="shared" si="2"/>
        <v>8</v>
      </c>
      <c r="R16" s="65"/>
      <c r="S16" s="66"/>
      <c r="T16" s="66"/>
      <c r="U16" s="62">
        <f t="shared" si="3"/>
        <v>0</v>
      </c>
      <c r="V16" s="67"/>
      <c r="W16" s="68"/>
      <c r="X16" s="68"/>
      <c r="Y16" s="64">
        <f t="shared" si="4"/>
        <v>0</v>
      </c>
      <c r="Z16" s="69"/>
      <c r="AA16" s="61"/>
      <c r="AB16" s="61"/>
      <c r="AC16" s="62">
        <f t="shared" si="5"/>
        <v>0</v>
      </c>
      <c r="AD16" s="74">
        <f t="shared" si="6"/>
        <v>8</v>
      </c>
      <c r="AE16" s="71">
        <f t="shared" si="7"/>
        <v>8</v>
      </c>
      <c r="AF16" s="12"/>
      <c r="AG16" s="59"/>
      <c r="AH16" s="53"/>
      <c r="AI16" s="53"/>
      <c r="AJ16" s="53"/>
      <c r="AK16" s="53"/>
      <c r="AL16" s="53"/>
      <c r="AM16" s="53"/>
      <c r="AN16" s="53"/>
    </row>
    <row r="17" spans="1:40" ht="12.75">
      <c r="A17" s="75" t="s">
        <v>57</v>
      </c>
      <c r="B17" s="75" t="s">
        <v>58</v>
      </c>
      <c r="C17" s="55">
        <v>146025</v>
      </c>
      <c r="D17" s="75"/>
      <c r="E17" s="164" t="s">
        <v>29</v>
      </c>
      <c r="F17" s="57"/>
      <c r="G17" s="58"/>
      <c r="H17" s="58"/>
      <c r="I17" s="59">
        <f t="shared" si="0"/>
        <v>0</v>
      </c>
      <c r="J17" s="69">
        <v>5</v>
      </c>
      <c r="K17" s="61">
        <v>7</v>
      </c>
      <c r="L17" s="61"/>
      <c r="M17" s="62">
        <f t="shared" si="1"/>
        <v>7</v>
      </c>
      <c r="N17" s="63"/>
      <c r="O17" s="58"/>
      <c r="P17" s="58"/>
      <c r="Q17" s="64">
        <f t="shared" si="2"/>
        <v>0</v>
      </c>
      <c r="R17" s="65"/>
      <c r="S17" s="66"/>
      <c r="T17" s="66"/>
      <c r="U17" s="62">
        <f t="shared" si="3"/>
        <v>0</v>
      </c>
      <c r="V17" s="67"/>
      <c r="W17" s="68"/>
      <c r="X17" s="68"/>
      <c r="Y17" s="64">
        <f t="shared" si="4"/>
        <v>0</v>
      </c>
      <c r="Z17" s="69"/>
      <c r="AA17" s="61"/>
      <c r="AB17" s="61"/>
      <c r="AC17" s="62">
        <f t="shared" si="5"/>
        <v>0</v>
      </c>
      <c r="AD17" s="74">
        <f t="shared" si="6"/>
        <v>7</v>
      </c>
      <c r="AE17" s="71">
        <f t="shared" si="7"/>
        <v>7</v>
      </c>
      <c r="AF17" s="12"/>
      <c r="AG17" s="59"/>
      <c r="AH17" s="53"/>
      <c r="AI17" s="53"/>
      <c r="AJ17" s="53"/>
      <c r="AK17" s="53"/>
      <c r="AL17" s="53"/>
      <c r="AM17" s="53"/>
      <c r="AN17" s="53"/>
    </row>
    <row r="18" spans="1:40" ht="12.75">
      <c r="A18" s="75"/>
      <c r="B18" s="75"/>
      <c r="C18" s="75"/>
      <c r="D18" s="75"/>
      <c r="E18" s="178"/>
      <c r="F18" s="77"/>
      <c r="G18" s="58"/>
      <c r="H18" s="58"/>
      <c r="I18" s="59">
        <f t="shared" si="0"/>
        <v>0</v>
      </c>
      <c r="J18" s="60"/>
      <c r="K18" s="61"/>
      <c r="L18" s="61"/>
      <c r="M18" s="62">
        <f t="shared" si="1"/>
        <v>0</v>
      </c>
      <c r="N18" s="63"/>
      <c r="O18" s="58"/>
      <c r="P18" s="58"/>
      <c r="Q18" s="64">
        <f t="shared" si="2"/>
        <v>0</v>
      </c>
      <c r="R18" s="65"/>
      <c r="S18" s="66"/>
      <c r="T18" s="66"/>
      <c r="U18" s="62">
        <f t="shared" si="3"/>
        <v>0</v>
      </c>
      <c r="V18" s="63"/>
      <c r="W18" s="58"/>
      <c r="X18" s="58"/>
      <c r="Y18" s="64">
        <f t="shared" si="4"/>
        <v>0</v>
      </c>
      <c r="Z18" s="65"/>
      <c r="AA18" s="66"/>
      <c r="AB18" s="66"/>
      <c r="AC18" s="62">
        <f t="shared" si="5"/>
        <v>0</v>
      </c>
      <c r="AD18" s="74">
        <f t="shared" si="6"/>
        <v>0</v>
      </c>
      <c r="AE18" s="71">
        <f t="shared" si="7"/>
        <v>0</v>
      </c>
      <c r="AF18" s="12"/>
      <c r="AG18" s="59"/>
      <c r="AH18" s="53"/>
      <c r="AI18" s="53"/>
      <c r="AJ18" s="53"/>
      <c r="AK18" s="53"/>
      <c r="AL18" s="53"/>
      <c r="AM18" s="53"/>
      <c r="AN18" s="53"/>
    </row>
    <row r="19" spans="6:40" ht="12.75">
      <c r="F19" s="77"/>
      <c r="G19" s="58"/>
      <c r="H19" s="58"/>
      <c r="I19" s="59">
        <f t="shared" si="0"/>
        <v>0</v>
      </c>
      <c r="J19" s="60"/>
      <c r="K19" s="61"/>
      <c r="L19" s="61"/>
      <c r="M19" s="62">
        <f t="shared" si="1"/>
        <v>0</v>
      </c>
      <c r="N19" s="63"/>
      <c r="O19" s="58"/>
      <c r="P19" s="58"/>
      <c r="Q19" s="64">
        <f t="shared" si="2"/>
        <v>0</v>
      </c>
      <c r="R19" s="65"/>
      <c r="S19" s="66"/>
      <c r="T19" s="66"/>
      <c r="U19" s="62">
        <f t="shared" si="3"/>
        <v>0</v>
      </c>
      <c r="V19" s="67"/>
      <c r="W19" s="68"/>
      <c r="X19" s="68"/>
      <c r="Y19" s="64">
        <f t="shared" si="4"/>
        <v>0</v>
      </c>
      <c r="Z19" s="69"/>
      <c r="AA19" s="61"/>
      <c r="AB19" s="61"/>
      <c r="AC19" s="62">
        <f t="shared" si="5"/>
        <v>0</v>
      </c>
      <c r="AD19" s="74">
        <f t="shared" si="6"/>
        <v>0</v>
      </c>
      <c r="AE19" s="71">
        <f t="shared" si="7"/>
        <v>0</v>
      </c>
      <c r="AF19" s="12"/>
      <c r="AG19" s="59"/>
      <c r="AH19" s="53"/>
      <c r="AI19" s="53"/>
      <c r="AJ19" s="53"/>
      <c r="AK19" s="53"/>
      <c r="AL19" s="53"/>
      <c r="AM19" s="53"/>
      <c r="AN19" s="53"/>
    </row>
    <row r="20" spans="6:40" ht="12.75">
      <c r="F20" s="77"/>
      <c r="G20" s="58"/>
      <c r="H20" s="58"/>
      <c r="I20" s="59">
        <f t="shared" si="0"/>
        <v>0</v>
      </c>
      <c r="J20" s="78"/>
      <c r="K20" s="66"/>
      <c r="L20" s="66"/>
      <c r="M20" s="62">
        <f t="shared" si="1"/>
        <v>0</v>
      </c>
      <c r="N20" s="63"/>
      <c r="O20" s="58"/>
      <c r="P20" s="58"/>
      <c r="Q20" s="64">
        <f t="shared" si="2"/>
        <v>0</v>
      </c>
      <c r="R20" s="65"/>
      <c r="S20" s="66"/>
      <c r="T20" s="66"/>
      <c r="U20" s="62">
        <f t="shared" si="3"/>
        <v>0</v>
      </c>
      <c r="V20" s="67"/>
      <c r="W20" s="68"/>
      <c r="X20" s="68"/>
      <c r="Y20" s="64">
        <f t="shared" si="4"/>
        <v>0</v>
      </c>
      <c r="Z20" s="69"/>
      <c r="AA20" s="61"/>
      <c r="AB20" s="61"/>
      <c r="AC20" s="62">
        <f t="shared" si="5"/>
        <v>0</v>
      </c>
      <c r="AD20" s="74">
        <f t="shared" si="6"/>
        <v>0</v>
      </c>
      <c r="AE20" s="71">
        <f t="shared" si="7"/>
        <v>0</v>
      </c>
      <c r="AF20" s="12"/>
      <c r="AG20" s="59"/>
      <c r="AH20" s="53"/>
      <c r="AI20" s="53"/>
      <c r="AJ20" s="53"/>
      <c r="AK20" s="53"/>
      <c r="AL20" s="53"/>
      <c r="AM20" s="53"/>
      <c r="AN20" s="53"/>
    </row>
    <row r="21" spans="6:40" ht="12.75">
      <c r="F21" s="57"/>
      <c r="G21" s="58"/>
      <c r="H21" s="58"/>
      <c r="I21" s="59">
        <f t="shared" si="0"/>
        <v>0</v>
      </c>
      <c r="J21" s="60"/>
      <c r="K21" s="61"/>
      <c r="L21" s="61"/>
      <c r="M21" s="62">
        <f t="shared" si="1"/>
        <v>0</v>
      </c>
      <c r="N21" s="63"/>
      <c r="O21" s="58"/>
      <c r="P21" s="58"/>
      <c r="Q21" s="64">
        <f t="shared" si="2"/>
        <v>0</v>
      </c>
      <c r="R21" s="65"/>
      <c r="S21" s="66"/>
      <c r="T21" s="66"/>
      <c r="U21" s="62">
        <f t="shared" si="3"/>
        <v>0</v>
      </c>
      <c r="V21" s="63"/>
      <c r="W21" s="58"/>
      <c r="X21" s="58"/>
      <c r="Y21" s="64">
        <f t="shared" si="4"/>
        <v>0</v>
      </c>
      <c r="Z21" s="65"/>
      <c r="AA21" s="66"/>
      <c r="AB21" s="66"/>
      <c r="AC21" s="62">
        <f t="shared" si="5"/>
        <v>0</v>
      </c>
      <c r="AD21" s="74">
        <f t="shared" si="6"/>
        <v>0</v>
      </c>
      <c r="AE21" s="71">
        <f t="shared" si="7"/>
        <v>0</v>
      </c>
      <c r="AF21" s="12"/>
      <c r="AG21" s="59"/>
      <c r="AH21" s="53"/>
      <c r="AI21" s="53"/>
      <c r="AJ21" s="53"/>
      <c r="AK21" s="53"/>
      <c r="AL21" s="53"/>
      <c r="AM21" s="53"/>
      <c r="AN21" s="53"/>
    </row>
    <row r="22" spans="6:40" ht="12.75">
      <c r="F22" s="57"/>
      <c r="G22" s="58"/>
      <c r="H22" s="58"/>
      <c r="I22" s="59">
        <f t="shared" si="0"/>
        <v>0</v>
      </c>
      <c r="J22" s="78"/>
      <c r="K22" s="66"/>
      <c r="L22" s="66"/>
      <c r="M22" s="62">
        <f t="shared" si="1"/>
        <v>0</v>
      </c>
      <c r="N22" s="63"/>
      <c r="O22" s="58"/>
      <c r="P22" s="58"/>
      <c r="Q22" s="64">
        <f t="shared" si="2"/>
        <v>0</v>
      </c>
      <c r="R22" s="65"/>
      <c r="S22" s="66"/>
      <c r="T22" s="66"/>
      <c r="U22" s="62">
        <f t="shared" si="3"/>
        <v>0</v>
      </c>
      <c r="V22" s="63"/>
      <c r="W22" s="58"/>
      <c r="X22" s="58"/>
      <c r="Y22" s="64">
        <f t="shared" si="4"/>
        <v>0</v>
      </c>
      <c r="Z22" s="65"/>
      <c r="AA22" s="66"/>
      <c r="AB22" s="66"/>
      <c r="AC22" s="62">
        <f t="shared" si="5"/>
        <v>0</v>
      </c>
      <c r="AD22" s="74">
        <f t="shared" si="6"/>
        <v>0</v>
      </c>
      <c r="AE22" s="71">
        <f t="shared" si="7"/>
        <v>0</v>
      </c>
      <c r="AF22" s="12"/>
      <c r="AG22" s="59"/>
      <c r="AH22" s="53"/>
      <c r="AI22" s="53"/>
      <c r="AJ22" s="53"/>
      <c r="AK22" s="53"/>
      <c r="AL22" s="53"/>
      <c r="AM22" s="53"/>
      <c r="AN22" s="53"/>
    </row>
    <row r="23" spans="6:40" ht="12.75">
      <c r="F23" s="57"/>
      <c r="G23" s="58"/>
      <c r="H23" s="58"/>
      <c r="I23" s="59">
        <f t="shared" si="0"/>
        <v>0</v>
      </c>
      <c r="J23" s="60"/>
      <c r="K23" s="61"/>
      <c r="L23" s="61"/>
      <c r="M23" s="62">
        <f t="shared" si="1"/>
        <v>0</v>
      </c>
      <c r="N23" s="63"/>
      <c r="O23" s="58"/>
      <c r="P23" s="58"/>
      <c r="Q23" s="64">
        <f t="shared" si="2"/>
        <v>0</v>
      </c>
      <c r="R23" s="65"/>
      <c r="S23" s="66"/>
      <c r="T23" s="66"/>
      <c r="U23" s="62">
        <f t="shared" si="3"/>
        <v>0</v>
      </c>
      <c r="V23" s="67"/>
      <c r="W23" s="58"/>
      <c r="X23" s="58"/>
      <c r="Y23" s="64">
        <f t="shared" si="4"/>
        <v>0</v>
      </c>
      <c r="Z23" s="65"/>
      <c r="AA23" s="66"/>
      <c r="AB23" s="66"/>
      <c r="AC23" s="62">
        <f t="shared" si="5"/>
        <v>0</v>
      </c>
      <c r="AD23" s="74">
        <f t="shared" si="6"/>
        <v>0</v>
      </c>
      <c r="AE23" s="71">
        <f t="shared" si="7"/>
        <v>0</v>
      </c>
      <c r="AF23" s="12"/>
      <c r="AG23" s="59"/>
      <c r="AH23" s="53"/>
      <c r="AI23" s="53"/>
      <c r="AJ23" s="53"/>
      <c r="AK23" s="53"/>
      <c r="AL23" s="53"/>
      <c r="AM23" s="53"/>
      <c r="AN23" s="53"/>
    </row>
    <row r="24" spans="6:40" ht="12.75">
      <c r="F24" s="77"/>
      <c r="G24" s="58"/>
      <c r="H24" s="58"/>
      <c r="I24" s="59">
        <f t="shared" si="0"/>
        <v>0</v>
      </c>
      <c r="J24" s="60"/>
      <c r="K24" s="61"/>
      <c r="L24" s="61"/>
      <c r="M24" s="62">
        <f t="shared" si="1"/>
        <v>0</v>
      </c>
      <c r="N24" s="63"/>
      <c r="O24" s="58"/>
      <c r="P24" s="58"/>
      <c r="Q24" s="64">
        <f t="shared" si="2"/>
        <v>0</v>
      </c>
      <c r="R24" s="65"/>
      <c r="S24" s="66"/>
      <c r="T24" s="66"/>
      <c r="U24" s="62">
        <f t="shared" si="3"/>
        <v>0</v>
      </c>
      <c r="V24" s="63"/>
      <c r="W24" s="58"/>
      <c r="X24" s="58"/>
      <c r="Y24" s="64">
        <f t="shared" si="4"/>
        <v>0</v>
      </c>
      <c r="Z24" s="65"/>
      <c r="AA24" s="66"/>
      <c r="AB24" s="66"/>
      <c r="AC24" s="62">
        <f t="shared" si="5"/>
        <v>0</v>
      </c>
      <c r="AD24" s="74">
        <f t="shared" si="6"/>
        <v>0</v>
      </c>
      <c r="AE24" s="71">
        <f t="shared" si="7"/>
        <v>0</v>
      </c>
      <c r="AF24" s="12"/>
      <c r="AG24" s="59"/>
      <c r="AH24" s="53"/>
      <c r="AI24" s="53"/>
      <c r="AJ24" s="53"/>
      <c r="AK24" s="53"/>
      <c r="AL24" s="53"/>
      <c r="AM24" s="53"/>
      <c r="AN24" s="53"/>
    </row>
    <row r="25" spans="6:40" ht="12.75">
      <c r="F25" s="77"/>
      <c r="G25" s="68"/>
      <c r="H25" s="58"/>
      <c r="I25" s="59">
        <f t="shared" si="0"/>
        <v>0</v>
      </c>
      <c r="J25" s="60"/>
      <c r="K25" s="61"/>
      <c r="L25" s="61"/>
      <c r="M25" s="62">
        <f t="shared" si="1"/>
        <v>0</v>
      </c>
      <c r="N25" s="63"/>
      <c r="O25" s="58"/>
      <c r="P25" s="58"/>
      <c r="Q25" s="64">
        <f t="shared" si="2"/>
        <v>0</v>
      </c>
      <c r="R25" s="65"/>
      <c r="S25" s="66"/>
      <c r="T25" s="66"/>
      <c r="U25" s="62">
        <f t="shared" si="3"/>
        <v>0</v>
      </c>
      <c r="V25" s="63"/>
      <c r="W25" s="58"/>
      <c r="X25" s="58"/>
      <c r="Y25" s="64">
        <f t="shared" si="4"/>
        <v>0</v>
      </c>
      <c r="Z25" s="65"/>
      <c r="AA25" s="66"/>
      <c r="AB25" s="66"/>
      <c r="AC25" s="62">
        <f t="shared" si="5"/>
        <v>0</v>
      </c>
      <c r="AD25" s="74">
        <f t="shared" si="6"/>
        <v>0</v>
      </c>
      <c r="AE25" s="71">
        <f t="shared" si="7"/>
        <v>0</v>
      </c>
      <c r="AF25" s="12"/>
      <c r="AG25" s="59"/>
      <c r="AH25" s="53"/>
      <c r="AI25" s="53"/>
      <c r="AJ25" s="53"/>
      <c r="AK25" s="53"/>
      <c r="AL25" s="53"/>
      <c r="AM25" s="53"/>
      <c r="AN25" s="53"/>
    </row>
    <row r="26" spans="6:40" ht="12.75">
      <c r="F26" s="57"/>
      <c r="G26" s="58"/>
      <c r="H26" s="58"/>
      <c r="I26" s="59">
        <f t="shared" si="0"/>
        <v>0</v>
      </c>
      <c r="J26" s="69"/>
      <c r="K26" s="61"/>
      <c r="L26" s="61"/>
      <c r="M26" s="62">
        <f t="shared" si="1"/>
        <v>0</v>
      </c>
      <c r="N26" s="63"/>
      <c r="O26" s="58"/>
      <c r="P26" s="58"/>
      <c r="Q26" s="59">
        <f t="shared" si="2"/>
        <v>0</v>
      </c>
      <c r="R26" s="65"/>
      <c r="S26" s="66"/>
      <c r="T26" s="66"/>
      <c r="U26" s="62">
        <f t="shared" si="3"/>
        <v>0</v>
      </c>
      <c r="V26" s="67"/>
      <c r="W26" s="68"/>
      <c r="X26" s="68"/>
      <c r="Y26" s="64">
        <f t="shared" si="4"/>
        <v>0</v>
      </c>
      <c r="Z26" s="69"/>
      <c r="AA26" s="61"/>
      <c r="AB26" s="61"/>
      <c r="AC26" s="62">
        <f t="shared" si="5"/>
        <v>0</v>
      </c>
      <c r="AD26" s="74">
        <f t="shared" si="6"/>
        <v>0</v>
      </c>
      <c r="AE26" s="71">
        <f t="shared" si="7"/>
        <v>0</v>
      </c>
      <c r="AF26" s="12"/>
      <c r="AG26" s="59"/>
      <c r="AH26" s="53"/>
      <c r="AI26" s="53"/>
      <c r="AJ26" s="53"/>
      <c r="AK26" s="53"/>
      <c r="AL26" s="53"/>
      <c r="AM26" s="53"/>
      <c r="AN26" s="53"/>
    </row>
    <row r="27" spans="6:40" ht="12.75">
      <c r="F27" s="77"/>
      <c r="G27" s="58"/>
      <c r="H27" s="58"/>
      <c r="I27" s="59">
        <f t="shared" si="0"/>
        <v>0</v>
      </c>
      <c r="J27" s="69"/>
      <c r="K27" s="61"/>
      <c r="L27" s="61"/>
      <c r="M27" s="62">
        <f t="shared" si="1"/>
        <v>0</v>
      </c>
      <c r="N27" s="63"/>
      <c r="O27" s="58"/>
      <c r="P27" s="58"/>
      <c r="Q27" s="59">
        <f t="shared" si="2"/>
        <v>0</v>
      </c>
      <c r="R27" s="65"/>
      <c r="S27" s="66"/>
      <c r="T27" s="66"/>
      <c r="U27" s="62">
        <f t="shared" si="3"/>
        <v>0</v>
      </c>
      <c r="V27" s="63"/>
      <c r="W27" s="58"/>
      <c r="X27" s="58"/>
      <c r="Y27" s="64">
        <f t="shared" si="4"/>
        <v>0</v>
      </c>
      <c r="Z27" s="69"/>
      <c r="AA27" s="66"/>
      <c r="AB27" s="66"/>
      <c r="AC27" s="62">
        <f t="shared" si="5"/>
        <v>0</v>
      </c>
      <c r="AD27" s="74">
        <f t="shared" si="6"/>
        <v>0</v>
      </c>
      <c r="AE27" s="71">
        <f t="shared" si="7"/>
        <v>0</v>
      </c>
      <c r="AF27" s="12"/>
      <c r="AG27" s="59"/>
      <c r="AH27" s="53"/>
      <c r="AI27" s="53"/>
      <c r="AJ27" s="53"/>
      <c r="AK27" s="53"/>
      <c r="AL27" s="53"/>
      <c r="AM27" s="53"/>
      <c r="AN27" s="53"/>
    </row>
    <row r="28" spans="6:40" ht="12.75">
      <c r="F28" s="82"/>
      <c r="G28" s="83"/>
      <c r="H28" s="83"/>
      <c r="I28" s="59">
        <f t="shared" si="0"/>
        <v>0</v>
      </c>
      <c r="J28" s="84"/>
      <c r="K28" s="85"/>
      <c r="L28" s="85"/>
      <c r="M28" s="62">
        <f t="shared" si="1"/>
        <v>0</v>
      </c>
      <c r="N28" s="86"/>
      <c r="O28" s="83"/>
      <c r="P28" s="83"/>
      <c r="Q28" s="87">
        <f t="shared" si="2"/>
        <v>0</v>
      </c>
      <c r="R28" s="88"/>
      <c r="S28" s="89"/>
      <c r="T28" s="89"/>
      <c r="U28" s="62">
        <f t="shared" si="3"/>
        <v>0</v>
      </c>
      <c r="V28" s="90"/>
      <c r="W28" s="91"/>
      <c r="X28" s="91"/>
      <c r="Y28" s="64">
        <f t="shared" si="4"/>
        <v>0</v>
      </c>
      <c r="Z28" s="84"/>
      <c r="AA28" s="85"/>
      <c r="AB28" s="85"/>
      <c r="AC28" s="62">
        <f t="shared" si="5"/>
        <v>0</v>
      </c>
      <c r="AD28" s="74">
        <f t="shared" si="6"/>
        <v>0</v>
      </c>
      <c r="AE28" s="71">
        <f t="shared" si="7"/>
        <v>0</v>
      </c>
      <c r="AF28" s="12"/>
      <c r="AG28" s="59"/>
      <c r="AH28" s="53"/>
      <c r="AI28" s="53"/>
      <c r="AJ28" s="53"/>
      <c r="AK28" s="53"/>
      <c r="AL28" s="53"/>
      <c r="AM28" s="53"/>
      <c r="AN28" s="53"/>
    </row>
    <row r="29" spans="6:40" ht="12.75">
      <c r="F29" s="82"/>
      <c r="G29" s="83"/>
      <c r="H29" s="83"/>
      <c r="I29" s="59">
        <f t="shared" si="0"/>
        <v>0</v>
      </c>
      <c r="J29" s="84"/>
      <c r="K29" s="89"/>
      <c r="L29" s="89"/>
      <c r="M29" s="62">
        <f t="shared" si="1"/>
        <v>0</v>
      </c>
      <c r="N29" s="86"/>
      <c r="O29" s="83"/>
      <c r="P29" s="83"/>
      <c r="Q29" s="87">
        <f t="shared" si="2"/>
        <v>0</v>
      </c>
      <c r="R29" s="84"/>
      <c r="S29" s="89"/>
      <c r="T29" s="89"/>
      <c r="U29" s="62">
        <f t="shared" si="3"/>
        <v>0</v>
      </c>
      <c r="V29" s="90"/>
      <c r="W29" s="91"/>
      <c r="X29" s="91"/>
      <c r="Y29" s="64">
        <f t="shared" si="4"/>
        <v>0</v>
      </c>
      <c r="Z29" s="84"/>
      <c r="AA29" s="85"/>
      <c r="AB29" s="85"/>
      <c r="AC29" s="62">
        <f t="shared" si="5"/>
        <v>0</v>
      </c>
      <c r="AD29" s="74">
        <f t="shared" si="6"/>
        <v>0</v>
      </c>
      <c r="AE29" s="71">
        <f t="shared" si="7"/>
        <v>0</v>
      </c>
      <c r="AF29" s="12"/>
      <c r="AG29" s="59"/>
      <c r="AH29" s="53"/>
      <c r="AI29" s="53"/>
      <c r="AJ29" s="53"/>
      <c r="AK29" s="53"/>
      <c r="AL29" s="53"/>
      <c r="AM29" s="53"/>
      <c r="AN29" s="53"/>
    </row>
    <row r="30" spans="6:40" ht="12.75">
      <c r="F30" s="82"/>
      <c r="G30" s="83"/>
      <c r="H30" s="83"/>
      <c r="I30" s="59">
        <f t="shared" si="0"/>
        <v>0</v>
      </c>
      <c r="J30" s="88"/>
      <c r="K30" s="89"/>
      <c r="L30" s="89"/>
      <c r="M30" s="62">
        <f t="shared" si="1"/>
        <v>0</v>
      </c>
      <c r="N30" s="86"/>
      <c r="O30" s="83"/>
      <c r="P30" s="83"/>
      <c r="Q30" s="87">
        <f t="shared" si="2"/>
        <v>0</v>
      </c>
      <c r="R30" s="88"/>
      <c r="S30" s="89"/>
      <c r="T30" s="89"/>
      <c r="U30" s="62">
        <f t="shared" si="3"/>
        <v>0</v>
      </c>
      <c r="V30" s="90"/>
      <c r="W30" s="91"/>
      <c r="X30" s="91"/>
      <c r="Y30" s="64">
        <f t="shared" si="4"/>
        <v>0</v>
      </c>
      <c r="Z30" s="84"/>
      <c r="AA30" s="85"/>
      <c r="AB30" s="85"/>
      <c r="AC30" s="62">
        <f t="shared" si="5"/>
        <v>0</v>
      </c>
      <c r="AD30" s="74">
        <f t="shared" si="6"/>
        <v>0</v>
      </c>
      <c r="AE30" s="71">
        <f t="shared" si="7"/>
        <v>0</v>
      </c>
      <c r="AF30" s="12"/>
      <c r="AG30" s="59"/>
      <c r="AH30" s="53"/>
      <c r="AI30" s="53"/>
      <c r="AJ30" s="53"/>
      <c r="AK30" s="53"/>
      <c r="AL30" s="53"/>
      <c r="AM30" s="53"/>
      <c r="AN30" s="53"/>
    </row>
    <row r="31" spans="1:40" ht="12.75">
      <c r="A31" s="92"/>
      <c r="B31" s="92"/>
      <c r="C31" s="93"/>
      <c r="D31" s="93"/>
      <c r="E31" s="94"/>
      <c r="F31" s="82"/>
      <c r="G31" s="83"/>
      <c r="H31" s="83"/>
      <c r="I31" s="59">
        <f t="shared" si="0"/>
        <v>0</v>
      </c>
      <c r="J31" s="84"/>
      <c r="K31" s="89"/>
      <c r="L31" s="89"/>
      <c r="M31" s="62">
        <f t="shared" si="1"/>
        <v>0</v>
      </c>
      <c r="N31" s="86"/>
      <c r="O31" s="83"/>
      <c r="P31" s="83"/>
      <c r="Q31" s="87">
        <f t="shared" si="2"/>
        <v>0</v>
      </c>
      <c r="R31" s="88"/>
      <c r="S31" s="89"/>
      <c r="T31" s="89"/>
      <c r="U31" s="95">
        <f t="shared" si="3"/>
        <v>0</v>
      </c>
      <c r="V31" s="90"/>
      <c r="W31" s="91"/>
      <c r="X31" s="91"/>
      <c r="Y31" s="64">
        <f t="shared" si="4"/>
        <v>0</v>
      </c>
      <c r="Z31" s="84"/>
      <c r="AA31" s="85"/>
      <c r="AB31" s="85"/>
      <c r="AC31" s="62">
        <f t="shared" si="5"/>
        <v>0</v>
      </c>
      <c r="AD31" s="74">
        <f t="shared" si="6"/>
        <v>0</v>
      </c>
      <c r="AE31" s="71">
        <f t="shared" si="7"/>
        <v>0</v>
      </c>
      <c r="AF31" s="12"/>
      <c r="AG31" s="59"/>
      <c r="AH31" s="53"/>
      <c r="AI31" s="53"/>
      <c r="AJ31" s="53"/>
      <c r="AK31" s="53"/>
      <c r="AL31" s="53"/>
      <c r="AM31" s="53"/>
      <c r="AN31" s="53"/>
    </row>
    <row r="32" spans="6:40" ht="12.75">
      <c r="F32" s="82"/>
      <c r="G32" s="83"/>
      <c r="H32" s="83"/>
      <c r="I32" s="59">
        <f t="shared" si="0"/>
        <v>0</v>
      </c>
      <c r="J32" s="88"/>
      <c r="K32" s="89"/>
      <c r="L32" s="89"/>
      <c r="M32" s="62">
        <f t="shared" si="1"/>
        <v>0</v>
      </c>
      <c r="N32" s="86"/>
      <c r="O32" s="83"/>
      <c r="P32" s="83"/>
      <c r="Q32" s="87">
        <f t="shared" si="2"/>
        <v>0</v>
      </c>
      <c r="R32" s="88"/>
      <c r="S32" s="89"/>
      <c r="T32" s="89"/>
      <c r="U32" s="62">
        <f t="shared" si="3"/>
        <v>0</v>
      </c>
      <c r="V32" s="90"/>
      <c r="W32" s="91"/>
      <c r="X32" s="91"/>
      <c r="Y32" s="64">
        <f t="shared" si="4"/>
        <v>0</v>
      </c>
      <c r="Z32" s="84"/>
      <c r="AA32" s="85"/>
      <c r="AB32" s="85"/>
      <c r="AC32" s="62">
        <f t="shared" si="5"/>
        <v>0</v>
      </c>
      <c r="AD32" s="74">
        <f t="shared" si="6"/>
        <v>0</v>
      </c>
      <c r="AE32" s="71">
        <f t="shared" si="7"/>
        <v>0</v>
      </c>
      <c r="AF32" s="12"/>
      <c r="AG32" s="59"/>
      <c r="AH32" s="53"/>
      <c r="AI32" s="53"/>
      <c r="AJ32" s="53"/>
      <c r="AK32" s="53"/>
      <c r="AL32" s="53"/>
      <c r="AM32" s="53"/>
      <c r="AN32" s="53"/>
    </row>
    <row r="33" spans="6:33" ht="12.75">
      <c r="F33" s="82"/>
      <c r="G33" s="83"/>
      <c r="H33" s="83"/>
      <c r="I33" s="59">
        <f t="shared" si="0"/>
        <v>0</v>
      </c>
      <c r="J33" s="84"/>
      <c r="K33" s="85"/>
      <c r="L33" s="85"/>
      <c r="M33" s="62">
        <f t="shared" si="1"/>
        <v>0</v>
      </c>
      <c r="N33" s="86"/>
      <c r="O33" s="83"/>
      <c r="P33" s="83"/>
      <c r="Q33" s="87">
        <f t="shared" si="2"/>
        <v>0</v>
      </c>
      <c r="R33" s="88"/>
      <c r="S33" s="89"/>
      <c r="T33" s="89"/>
      <c r="U33" s="62">
        <f t="shared" si="3"/>
        <v>0</v>
      </c>
      <c r="V33" s="86"/>
      <c r="W33" s="83"/>
      <c r="X33" s="83"/>
      <c r="Y33" s="64">
        <f t="shared" si="4"/>
        <v>0</v>
      </c>
      <c r="Z33" s="88"/>
      <c r="AA33" s="89"/>
      <c r="AB33" s="89"/>
      <c r="AC33" s="62">
        <f t="shared" si="5"/>
        <v>0</v>
      </c>
      <c r="AD33" s="74">
        <f t="shared" si="6"/>
        <v>0</v>
      </c>
      <c r="AE33" s="71">
        <f t="shared" si="7"/>
        <v>0</v>
      </c>
      <c r="AF33" s="12"/>
      <c r="AG33" s="59"/>
    </row>
    <row r="34" spans="6:33" ht="12.75">
      <c r="F34" s="82"/>
      <c r="G34" s="83"/>
      <c r="H34" s="83"/>
      <c r="I34" s="87">
        <f t="shared" si="0"/>
        <v>0</v>
      </c>
      <c r="J34" s="84"/>
      <c r="K34" s="61"/>
      <c r="L34" s="85"/>
      <c r="M34" s="95">
        <f t="shared" si="1"/>
        <v>0</v>
      </c>
      <c r="N34" s="86"/>
      <c r="O34" s="83"/>
      <c r="P34" s="83"/>
      <c r="Q34" s="87">
        <f t="shared" si="2"/>
        <v>0</v>
      </c>
      <c r="R34" s="88"/>
      <c r="S34" s="89"/>
      <c r="T34" s="89"/>
      <c r="U34" s="62">
        <f t="shared" si="3"/>
        <v>0</v>
      </c>
      <c r="V34" s="90"/>
      <c r="W34" s="91"/>
      <c r="X34" s="91"/>
      <c r="Y34" s="64">
        <f t="shared" si="4"/>
        <v>0</v>
      </c>
      <c r="Z34" s="84"/>
      <c r="AA34" s="85"/>
      <c r="AB34" s="85"/>
      <c r="AC34" s="62">
        <f t="shared" si="5"/>
        <v>0</v>
      </c>
      <c r="AD34" s="74">
        <f t="shared" si="6"/>
        <v>0</v>
      </c>
      <c r="AE34" s="71">
        <f t="shared" si="7"/>
        <v>0</v>
      </c>
      <c r="AF34" s="12"/>
      <c r="AG34" s="59"/>
    </row>
    <row r="35" spans="6:33" ht="12.75">
      <c r="F35" s="82"/>
      <c r="G35" s="83"/>
      <c r="H35" s="83"/>
      <c r="I35" s="87">
        <f t="shared" si="0"/>
        <v>0</v>
      </c>
      <c r="J35" s="84"/>
      <c r="K35" s="61"/>
      <c r="L35" s="85"/>
      <c r="M35" s="95">
        <f t="shared" si="1"/>
        <v>0</v>
      </c>
      <c r="N35" s="86"/>
      <c r="O35" s="83"/>
      <c r="P35" s="83"/>
      <c r="Q35" s="87">
        <f t="shared" si="2"/>
        <v>0</v>
      </c>
      <c r="R35" s="88"/>
      <c r="S35" s="89"/>
      <c r="T35" s="89"/>
      <c r="U35" s="62">
        <f t="shared" si="3"/>
        <v>0</v>
      </c>
      <c r="V35" s="90"/>
      <c r="W35" s="91"/>
      <c r="X35" s="91"/>
      <c r="Y35" s="64">
        <f t="shared" si="4"/>
        <v>0</v>
      </c>
      <c r="Z35" s="84"/>
      <c r="AA35" s="85"/>
      <c r="AB35" s="85"/>
      <c r="AC35" s="62">
        <f t="shared" si="5"/>
        <v>0</v>
      </c>
      <c r="AD35" s="74">
        <f t="shared" si="6"/>
        <v>0</v>
      </c>
      <c r="AE35" s="71">
        <f t="shared" si="7"/>
        <v>0</v>
      </c>
      <c r="AF35" s="12"/>
      <c r="AG35" s="59"/>
    </row>
    <row r="36" spans="6:33" ht="12.75">
      <c r="F36" s="96"/>
      <c r="G36" s="83"/>
      <c r="H36" s="83"/>
      <c r="I36" s="87"/>
      <c r="J36" s="84"/>
      <c r="K36" s="85"/>
      <c r="L36" s="85"/>
      <c r="M36" s="95"/>
      <c r="N36" s="86"/>
      <c r="O36" s="83"/>
      <c r="P36" s="83"/>
      <c r="Q36" s="87"/>
      <c r="R36" s="88"/>
      <c r="S36" s="89"/>
      <c r="T36" s="89"/>
      <c r="U36" s="62">
        <f t="shared" si="3"/>
        <v>0</v>
      </c>
      <c r="V36" s="86"/>
      <c r="W36" s="83"/>
      <c r="X36" s="83"/>
      <c r="Y36" s="64">
        <f t="shared" si="4"/>
        <v>0</v>
      </c>
      <c r="Z36" s="88"/>
      <c r="AA36" s="89"/>
      <c r="AB36" s="89"/>
      <c r="AC36" s="62">
        <f t="shared" si="5"/>
        <v>0</v>
      </c>
      <c r="AD36" s="74">
        <f t="shared" si="6"/>
        <v>0</v>
      </c>
      <c r="AE36" s="71">
        <f t="shared" si="7"/>
        <v>0</v>
      </c>
      <c r="AF36" s="12"/>
      <c r="AG36" s="59"/>
    </row>
    <row r="37" spans="6:33" ht="12.75">
      <c r="F37" s="96"/>
      <c r="G37" s="83"/>
      <c r="H37" s="83"/>
      <c r="I37" s="87"/>
      <c r="J37" s="84"/>
      <c r="K37" s="85"/>
      <c r="L37" s="85"/>
      <c r="M37" s="95"/>
      <c r="N37" s="86"/>
      <c r="O37" s="83"/>
      <c r="P37" s="83"/>
      <c r="Q37" s="87"/>
      <c r="R37" s="88"/>
      <c r="S37" s="89"/>
      <c r="T37" s="89"/>
      <c r="U37" s="62">
        <f t="shared" si="3"/>
        <v>0</v>
      </c>
      <c r="V37" s="86"/>
      <c r="W37" s="83"/>
      <c r="X37" s="83"/>
      <c r="Y37" s="64">
        <f t="shared" si="4"/>
        <v>0</v>
      </c>
      <c r="Z37" s="88"/>
      <c r="AA37" s="89"/>
      <c r="AB37" s="89"/>
      <c r="AC37" s="62">
        <f t="shared" si="5"/>
        <v>0</v>
      </c>
      <c r="AD37" s="74">
        <f t="shared" si="6"/>
        <v>0</v>
      </c>
      <c r="AE37" s="71">
        <f t="shared" si="7"/>
        <v>0</v>
      </c>
      <c r="AF37" s="12"/>
      <c r="AG37" s="59"/>
    </row>
    <row r="38" spans="6:33" ht="12.75">
      <c r="F38" s="96"/>
      <c r="G38" s="83"/>
      <c r="H38" s="83"/>
      <c r="I38" s="87"/>
      <c r="J38" s="84"/>
      <c r="K38" s="85"/>
      <c r="L38" s="85"/>
      <c r="M38" s="95"/>
      <c r="N38" s="86"/>
      <c r="O38" s="83"/>
      <c r="P38" s="83"/>
      <c r="Q38" s="87"/>
      <c r="R38" s="88"/>
      <c r="S38" s="89"/>
      <c r="T38" s="89"/>
      <c r="U38" s="62">
        <f t="shared" si="3"/>
        <v>0</v>
      </c>
      <c r="V38" s="86"/>
      <c r="W38" s="83"/>
      <c r="X38" s="83"/>
      <c r="Y38" s="64">
        <f t="shared" si="4"/>
        <v>0</v>
      </c>
      <c r="Z38" s="88"/>
      <c r="AA38" s="89"/>
      <c r="AB38" s="89"/>
      <c r="AC38" s="62">
        <f t="shared" si="5"/>
        <v>0</v>
      </c>
      <c r="AD38" s="74">
        <f t="shared" si="6"/>
        <v>0</v>
      </c>
      <c r="AE38" s="71">
        <f t="shared" si="7"/>
        <v>0</v>
      </c>
      <c r="AF38" s="12"/>
      <c r="AG38" s="59"/>
    </row>
    <row r="39" spans="6:33" ht="12.75">
      <c r="F39" s="96"/>
      <c r="G39" s="83"/>
      <c r="H39" s="83"/>
      <c r="I39" s="87"/>
      <c r="J39" s="84"/>
      <c r="K39" s="85"/>
      <c r="L39" s="85"/>
      <c r="M39" s="95"/>
      <c r="N39" s="86"/>
      <c r="O39" s="83"/>
      <c r="P39" s="83"/>
      <c r="Q39" s="87"/>
      <c r="R39" s="88"/>
      <c r="S39" s="89"/>
      <c r="T39" s="89"/>
      <c r="U39" s="62">
        <f t="shared" si="3"/>
        <v>0</v>
      </c>
      <c r="V39" s="86"/>
      <c r="W39" s="83"/>
      <c r="X39" s="83"/>
      <c r="Y39" s="64">
        <f t="shared" si="4"/>
        <v>0</v>
      </c>
      <c r="Z39" s="88"/>
      <c r="AA39" s="89"/>
      <c r="AB39" s="89"/>
      <c r="AC39" s="62">
        <f t="shared" si="5"/>
        <v>0</v>
      </c>
      <c r="AD39" s="74">
        <f t="shared" si="6"/>
        <v>0</v>
      </c>
      <c r="AE39" s="71">
        <f t="shared" si="7"/>
        <v>0</v>
      </c>
      <c r="AF39" s="12"/>
      <c r="AG39" s="59"/>
    </row>
    <row r="40" spans="1:33" ht="12.75">
      <c r="A40" s="92"/>
      <c r="B40" s="92"/>
      <c r="C40" s="93"/>
      <c r="D40" s="93"/>
      <c r="E40" s="94"/>
      <c r="F40" s="77"/>
      <c r="G40" s="58"/>
      <c r="H40" s="58"/>
      <c r="I40" s="59"/>
      <c r="J40" s="69"/>
      <c r="K40" s="61"/>
      <c r="L40" s="61"/>
      <c r="M40" s="62"/>
      <c r="N40" s="63"/>
      <c r="O40" s="58"/>
      <c r="P40" s="58"/>
      <c r="Q40" s="59"/>
      <c r="R40" s="65"/>
      <c r="S40" s="66"/>
      <c r="T40" s="66"/>
      <c r="U40" s="62">
        <f t="shared" si="3"/>
        <v>0</v>
      </c>
      <c r="V40" s="63"/>
      <c r="W40" s="58"/>
      <c r="X40" s="58"/>
      <c r="Y40" s="64">
        <f t="shared" si="4"/>
        <v>0</v>
      </c>
      <c r="Z40" s="65"/>
      <c r="AA40" s="66"/>
      <c r="AB40" s="66"/>
      <c r="AC40" s="62">
        <f t="shared" si="5"/>
        <v>0</v>
      </c>
      <c r="AD40" s="74">
        <f t="shared" si="6"/>
        <v>0</v>
      </c>
      <c r="AE40" s="64">
        <f t="shared" si="7"/>
        <v>0</v>
      </c>
      <c r="AF40" s="12"/>
      <c r="AG40" s="59"/>
    </row>
    <row r="41" spans="1:2" ht="12.75">
      <c r="A41" s="97" t="s">
        <v>59</v>
      </c>
      <c r="B41" s="98"/>
    </row>
    <row r="43" spans="1:27" ht="12.75">
      <c r="A43" s="99" t="s">
        <v>60</v>
      </c>
      <c r="C43">
        <f>SUM(G43:AA43)</f>
        <v>26</v>
      </c>
      <c r="G43" s="100">
        <v>5</v>
      </c>
      <c r="K43" s="100">
        <v>6</v>
      </c>
      <c r="O43" s="100">
        <v>4</v>
      </c>
      <c r="S43" s="100">
        <v>3</v>
      </c>
      <c r="W43" s="100">
        <v>2</v>
      </c>
      <c r="AA43" s="100">
        <v>6</v>
      </c>
    </row>
    <row r="44" ht="12.75">
      <c r="K44" s="100" t="s">
        <v>61</v>
      </c>
    </row>
    <row r="46" ht="12.75">
      <c r="A46" t="s">
        <v>314</v>
      </c>
    </row>
    <row r="47" ht="12.75">
      <c r="A47" t="s">
        <v>315</v>
      </c>
    </row>
  </sheetData>
  <sheetProtection selectLockedCells="1" selectUnlockedCells="1"/>
  <printOptions/>
  <pageMargins left="0.5" right="0.25" top="1" bottom="1" header="0.5118055555555555" footer="0.5118055555555555"/>
  <pageSetup horizontalDpi="300" verticalDpi="300" orientation="landscape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29"/>
  <sheetViews>
    <sheetView zoomScalePageLayoutView="0" workbookViewId="0" topLeftCell="A1">
      <pane xSplit="5" ySplit="5" topLeftCell="X6" activePane="bottomRight" state="frozen"/>
      <selection pane="topLeft" activeCell="A1" sqref="A1"/>
      <selection pane="topRight" activeCell="Y1" sqref="Y1"/>
      <selection pane="bottomLeft" activeCell="A6" sqref="A6"/>
      <selection pane="bottomRight" activeCell="AE6" sqref="AE6"/>
    </sheetView>
  </sheetViews>
  <sheetFormatPr defaultColWidth="9.140625" defaultRowHeight="12.75"/>
  <cols>
    <col min="1" max="1" width="12.140625" style="101" customWidth="1"/>
    <col min="2" max="2" width="13.421875" style="101" customWidth="1"/>
    <col min="3" max="3" width="8.28125" style="101" customWidth="1"/>
    <col min="4" max="4" width="4.00390625" style="101" customWidth="1"/>
    <col min="5" max="5" width="17.8515625" style="102" customWidth="1"/>
    <col min="6" max="6" width="5.7109375" style="102" customWidth="1"/>
    <col min="7" max="29" width="5.57421875" style="102" customWidth="1"/>
    <col min="30" max="30" width="11.57421875" style="102" customWidth="1"/>
    <col min="31" max="31" width="11.140625" style="103" customWidth="1"/>
    <col min="32" max="16384" width="9.140625" style="101" customWidth="1"/>
  </cols>
  <sheetData>
    <row r="2" spans="1:6" ht="15.75">
      <c r="A2" s="4" t="s">
        <v>62</v>
      </c>
      <c r="B2" s="5"/>
      <c r="C2" s="5"/>
      <c r="D2" s="5"/>
      <c r="E2" s="104"/>
      <c r="F2" s="105"/>
    </row>
    <row r="3" spans="1:32" ht="12.75">
      <c r="A3" s="7" t="s">
        <v>1</v>
      </c>
      <c r="B3" s="8"/>
      <c r="C3" s="8"/>
      <c r="D3" s="8"/>
      <c r="E3" s="9"/>
      <c r="AD3" s="10"/>
      <c r="AE3" s="11" t="s">
        <v>2</v>
      </c>
      <c r="AF3" s="13"/>
    </row>
    <row r="4" spans="1:32" ht="12.75">
      <c r="A4" s="14" t="s">
        <v>63</v>
      </c>
      <c r="B4" s="15"/>
      <c r="C4" s="15"/>
      <c r="D4" s="15"/>
      <c r="E4" s="106"/>
      <c r="F4" s="17" t="s">
        <v>4</v>
      </c>
      <c r="G4" s="18"/>
      <c r="H4" s="18"/>
      <c r="I4" s="19"/>
      <c r="J4" s="20" t="s">
        <v>5</v>
      </c>
      <c r="K4" s="21"/>
      <c r="L4" s="21"/>
      <c r="M4" s="22"/>
      <c r="N4" s="23" t="s">
        <v>6</v>
      </c>
      <c r="O4" s="24"/>
      <c r="P4" s="24"/>
      <c r="Q4" s="25"/>
      <c r="R4" s="20" t="s">
        <v>7</v>
      </c>
      <c r="S4" s="21"/>
      <c r="T4" s="21"/>
      <c r="U4" s="22"/>
      <c r="V4" s="23" t="s">
        <v>8</v>
      </c>
      <c r="W4" s="26"/>
      <c r="X4" s="24"/>
      <c r="Y4" s="27"/>
      <c r="Z4" s="20" t="s">
        <v>9</v>
      </c>
      <c r="AA4" s="21"/>
      <c r="AB4" s="21"/>
      <c r="AC4" s="22"/>
      <c r="AD4" s="28" t="s">
        <v>10</v>
      </c>
      <c r="AE4" s="28" t="s">
        <v>11</v>
      </c>
      <c r="AF4" s="30" t="s">
        <v>13</v>
      </c>
    </row>
    <row r="5" spans="1:32" ht="12.75">
      <c r="A5" s="107" t="s">
        <v>14</v>
      </c>
      <c r="B5" s="108" t="s">
        <v>15</v>
      </c>
      <c r="C5" s="109" t="s">
        <v>64</v>
      </c>
      <c r="D5" s="109" t="s">
        <v>17</v>
      </c>
      <c r="E5" s="109" t="s">
        <v>18</v>
      </c>
      <c r="F5" s="35" t="s">
        <v>19</v>
      </c>
      <c r="G5" s="36" t="s">
        <v>20</v>
      </c>
      <c r="H5" s="36" t="s">
        <v>21</v>
      </c>
      <c r="I5" s="37" t="s">
        <v>22</v>
      </c>
      <c r="J5" s="38" t="s">
        <v>19</v>
      </c>
      <c r="K5" s="39" t="s">
        <v>20</v>
      </c>
      <c r="L5" s="39" t="s">
        <v>21</v>
      </c>
      <c r="M5" s="34" t="s">
        <v>22</v>
      </c>
      <c r="N5" s="40" t="s">
        <v>19</v>
      </c>
      <c r="O5" s="41" t="s">
        <v>20</v>
      </c>
      <c r="P5" s="41" t="s">
        <v>21</v>
      </c>
      <c r="Q5" s="42" t="s">
        <v>22</v>
      </c>
      <c r="R5" s="110" t="s">
        <v>19</v>
      </c>
      <c r="S5" s="39" t="s">
        <v>20</v>
      </c>
      <c r="T5" s="39" t="s">
        <v>21</v>
      </c>
      <c r="U5" s="34" t="s">
        <v>22</v>
      </c>
      <c r="V5" s="43" t="s">
        <v>19</v>
      </c>
      <c r="W5" s="44" t="s">
        <v>20</v>
      </c>
      <c r="X5" s="44" t="s">
        <v>21</v>
      </c>
      <c r="Y5" s="45" t="s">
        <v>22</v>
      </c>
      <c r="Z5" s="46" t="s">
        <v>19</v>
      </c>
      <c r="AA5" s="47" t="s">
        <v>20</v>
      </c>
      <c r="AB5" s="47" t="s">
        <v>21</v>
      </c>
      <c r="AC5" s="48" t="s">
        <v>22</v>
      </c>
      <c r="AD5" s="49" t="s">
        <v>23</v>
      </c>
      <c r="AE5" s="50" t="s">
        <v>24</v>
      </c>
      <c r="AF5" s="111" t="s">
        <v>26</v>
      </c>
    </row>
    <row r="6" spans="1:32" ht="12.75">
      <c r="A6" s="112" t="s">
        <v>65</v>
      </c>
      <c r="B6" s="112" t="s">
        <v>66</v>
      </c>
      <c r="C6" s="55">
        <v>356948</v>
      </c>
      <c r="D6" s="66"/>
      <c r="E6" s="66"/>
      <c r="F6" s="77">
        <v>4</v>
      </c>
      <c r="G6" s="58">
        <v>8</v>
      </c>
      <c r="H6" s="58">
        <v>3</v>
      </c>
      <c r="I6" s="64">
        <f aca="true" t="shared" si="0" ref="I6:I37">SUM(G6+H6)</f>
        <v>11</v>
      </c>
      <c r="J6" s="78">
        <v>5</v>
      </c>
      <c r="K6" s="66">
        <v>7</v>
      </c>
      <c r="L6" s="66">
        <v>3</v>
      </c>
      <c r="M6" s="62">
        <f aca="true" t="shared" si="1" ref="M6:M37">SUM(K6+L6)</f>
        <v>10</v>
      </c>
      <c r="N6" s="63">
        <v>1</v>
      </c>
      <c r="O6" s="58">
        <v>11</v>
      </c>
      <c r="P6" s="58">
        <v>3</v>
      </c>
      <c r="Q6" s="64">
        <f aca="true" t="shared" si="2" ref="Q6:Q37">SUM(O6+P6)</f>
        <v>14</v>
      </c>
      <c r="R6" s="60">
        <v>3</v>
      </c>
      <c r="S6" s="61">
        <v>9</v>
      </c>
      <c r="T6" s="61">
        <v>2</v>
      </c>
      <c r="U6" s="62">
        <f aca="true" t="shared" si="3" ref="U6:U37">SUM(S6+T6)</f>
        <v>11</v>
      </c>
      <c r="V6" s="63">
        <v>1</v>
      </c>
      <c r="W6" s="58">
        <v>11</v>
      </c>
      <c r="X6" s="58">
        <v>3</v>
      </c>
      <c r="Y6" s="64">
        <f aca="true" t="shared" si="4" ref="Y6:Y37">SUM(W6+X6)</f>
        <v>14</v>
      </c>
      <c r="Z6" s="65">
        <v>2</v>
      </c>
      <c r="AA6" s="66">
        <v>10</v>
      </c>
      <c r="AB6" s="66"/>
      <c r="AC6" s="62">
        <f aca="true" t="shared" si="5" ref="AC6:AC37">SUM(AA6+AB6)</f>
        <v>10</v>
      </c>
      <c r="AD6" s="114">
        <f aca="true" t="shared" si="6" ref="AD6:AD37">SUM(I6+M6+Q6+U6+Y6+AC6)</f>
        <v>70</v>
      </c>
      <c r="AE6" s="71">
        <f aca="true" t="shared" si="7" ref="AE6:AE37">AD6-MIN(I6,M6,Q6,U6,Y6,AC6)</f>
        <v>60</v>
      </c>
      <c r="AF6" s="64">
        <v>1</v>
      </c>
    </row>
    <row r="7" spans="1:32" ht="12.75">
      <c r="A7" s="75" t="s">
        <v>67</v>
      </c>
      <c r="B7" s="75" t="s">
        <v>68</v>
      </c>
      <c r="C7" s="55">
        <v>163892</v>
      </c>
      <c r="D7" s="55">
        <v>4</v>
      </c>
      <c r="E7" s="115" t="s">
        <v>69</v>
      </c>
      <c r="F7" s="77">
        <v>1</v>
      </c>
      <c r="G7" s="58">
        <v>11</v>
      </c>
      <c r="H7" s="58">
        <v>1</v>
      </c>
      <c r="I7" s="64">
        <f t="shared" si="0"/>
        <v>12</v>
      </c>
      <c r="J7" s="78">
        <v>9</v>
      </c>
      <c r="K7" s="66">
        <v>10</v>
      </c>
      <c r="L7" s="66"/>
      <c r="M7" s="62">
        <f t="shared" si="1"/>
        <v>10</v>
      </c>
      <c r="N7" s="63">
        <v>2</v>
      </c>
      <c r="O7" s="58">
        <v>10</v>
      </c>
      <c r="P7" s="58">
        <v>2</v>
      </c>
      <c r="Q7" s="64">
        <f t="shared" si="2"/>
        <v>12</v>
      </c>
      <c r="R7" s="78">
        <v>1</v>
      </c>
      <c r="S7" s="66">
        <v>11</v>
      </c>
      <c r="T7" s="66"/>
      <c r="U7" s="62">
        <f t="shared" si="3"/>
        <v>11</v>
      </c>
      <c r="V7" s="63"/>
      <c r="W7" s="58"/>
      <c r="X7" s="58"/>
      <c r="Y7" s="64">
        <f t="shared" si="4"/>
        <v>0</v>
      </c>
      <c r="Z7" s="65"/>
      <c r="AA7" s="66"/>
      <c r="AB7" s="66"/>
      <c r="AC7" s="62">
        <f t="shared" si="5"/>
        <v>0</v>
      </c>
      <c r="AD7" s="114">
        <f t="shared" si="6"/>
        <v>45</v>
      </c>
      <c r="AE7" s="71">
        <f t="shared" si="7"/>
        <v>45</v>
      </c>
      <c r="AF7" s="64">
        <v>2</v>
      </c>
    </row>
    <row r="8" spans="1:32" ht="12.75">
      <c r="A8" s="112" t="s">
        <v>70</v>
      </c>
      <c r="B8" s="112" t="s">
        <v>71</v>
      </c>
      <c r="C8" s="55">
        <v>267062</v>
      </c>
      <c r="D8" s="66">
        <v>4</v>
      </c>
      <c r="E8" s="115" t="s">
        <v>69</v>
      </c>
      <c r="F8" s="77">
        <v>3</v>
      </c>
      <c r="G8" s="58">
        <v>9</v>
      </c>
      <c r="H8" s="58">
        <v>2</v>
      </c>
      <c r="I8" s="64">
        <f t="shared" si="0"/>
        <v>11</v>
      </c>
      <c r="J8" s="78">
        <v>1</v>
      </c>
      <c r="K8" s="66">
        <v>11</v>
      </c>
      <c r="L8" s="66">
        <v>2</v>
      </c>
      <c r="M8" s="62">
        <f t="shared" si="1"/>
        <v>13</v>
      </c>
      <c r="N8" s="63">
        <v>5</v>
      </c>
      <c r="O8" s="58">
        <v>7</v>
      </c>
      <c r="P8" s="58"/>
      <c r="Q8" s="64">
        <f t="shared" si="2"/>
        <v>7</v>
      </c>
      <c r="R8" s="60">
        <v>5</v>
      </c>
      <c r="S8" s="61">
        <v>7</v>
      </c>
      <c r="T8" s="61">
        <v>1</v>
      </c>
      <c r="U8" s="62">
        <f t="shared" si="3"/>
        <v>8</v>
      </c>
      <c r="V8" s="63"/>
      <c r="W8" s="58"/>
      <c r="X8" s="58"/>
      <c r="Y8" s="64">
        <f t="shared" si="4"/>
        <v>0</v>
      </c>
      <c r="Z8" s="65"/>
      <c r="AA8" s="66"/>
      <c r="AB8" s="66"/>
      <c r="AC8" s="62">
        <f t="shared" si="5"/>
        <v>0</v>
      </c>
      <c r="AD8" s="114">
        <f t="shared" si="6"/>
        <v>39</v>
      </c>
      <c r="AE8" s="71">
        <f t="shared" si="7"/>
        <v>39</v>
      </c>
      <c r="AF8" s="64">
        <v>3</v>
      </c>
    </row>
    <row r="9" spans="1:32" ht="12.75">
      <c r="A9" s="112" t="s">
        <v>72</v>
      </c>
      <c r="B9" s="112" t="s">
        <v>73</v>
      </c>
      <c r="C9" s="55">
        <v>356820</v>
      </c>
      <c r="D9" s="66"/>
      <c r="E9" s="66"/>
      <c r="F9" s="77">
        <v>6</v>
      </c>
      <c r="G9" s="58">
        <v>6</v>
      </c>
      <c r="H9" s="58"/>
      <c r="I9" s="64">
        <f t="shared" si="0"/>
        <v>6</v>
      </c>
      <c r="J9" s="78">
        <v>6</v>
      </c>
      <c r="K9" s="66">
        <v>6</v>
      </c>
      <c r="L9" s="66"/>
      <c r="M9" s="62">
        <f t="shared" si="1"/>
        <v>6</v>
      </c>
      <c r="N9" s="63">
        <v>6</v>
      </c>
      <c r="O9" s="58">
        <v>6</v>
      </c>
      <c r="P9" s="58"/>
      <c r="Q9" s="64">
        <f t="shared" si="2"/>
        <v>6</v>
      </c>
      <c r="R9" s="78">
        <v>7</v>
      </c>
      <c r="S9" s="66">
        <v>5</v>
      </c>
      <c r="T9" s="66"/>
      <c r="U9" s="62">
        <f t="shared" si="3"/>
        <v>5</v>
      </c>
      <c r="V9" s="63">
        <v>4</v>
      </c>
      <c r="W9" s="58">
        <v>8</v>
      </c>
      <c r="X9" s="58"/>
      <c r="Y9" s="64">
        <f t="shared" si="4"/>
        <v>8</v>
      </c>
      <c r="Z9" s="65">
        <v>1</v>
      </c>
      <c r="AA9" s="66">
        <v>11</v>
      </c>
      <c r="AB9" s="66"/>
      <c r="AC9" s="62">
        <f t="shared" si="5"/>
        <v>11</v>
      </c>
      <c r="AD9" s="114">
        <f t="shared" si="6"/>
        <v>42</v>
      </c>
      <c r="AE9" s="71">
        <f t="shared" si="7"/>
        <v>37</v>
      </c>
      <c r="AF9" s="64">
        <v>4</v>
      </c>
    </row>
    <row r="10" spans="1:32" ht="12.75">
      <c r="A10" s="112" t="s">
        <v>74</v>
      </c>
      <c r="B10" s="112" t="s">
        <v>75</v>
      </c>
      <c r="C10" s="55">
        <v>257910</v>
      </c>
      <c r="D10" s="66"/>
      <c r="E10" s="115" t="s">
        <v>69</v>
      </c>
      <c r="F10" s="77">
        <v>2</v>
      </c>
      <c r="G10" s="58">
        <v>10</v>
      </c>
      <c r="H10" s="58"/>
      <c r="I10" s="64">
        <f t="shared" si="0"/>
        <v>10</v>
      </c>
      <c r="J10" s="78"/>
      <c r="K10" s="66"/>
      <c r="L10" s="66"/>
      <c r="M10" s="62">
        <f t="shared" si="1"/>
        <v>0</v>
      </c>
      <c r="N10" s="63">
        <v>3</v>
      </c>
      <c r="O10" s="58">
        <v>9</v>
      </c>
      <c r="P10" s="58">
        <v>1</v>
      </c>
      <c r="Q10" s="64">
        <f t="shared" si="2"/>
        <v>10</v>
      </c>
      <c r="R10" s="78">
        <v>4</v>
      </c>
      <c r="S10" s="66">
        <v>8</v>
      </c>
      <c r="T10" s="66"/>
      <c r="U10" s="62">
        <f t="shared" si="3"/>
        <v>8</v>
      </c>
      <c r="V10" s="63"/>
      <c r="W10" s="58"/>
      <c r="X10" s="58"/>
      <c r="Y10" s="64">
        <f t="shared" si="4"/>
        <v>0</v>
      </c>
      <c r="Z10" s="65"/>
      <c r="AA10" s="66"/>
      <c r="AB10" s="66"/>
      <c r="AC10" s="62">
        <f t="shared" si="5"/>
        <v>0</v>
      </c>
      <c r="AD10" s="114">
        <f t="shared" si="6"/>
        <v>28</v>
      </c>
      <c r="AE10" s="71">
        <f t="shared" si="7"/>
        <v>28</v>
      </c>
      <c r="AF10" s="64">
        <v>5</v>
      </c>
    </row>
    <row r="11" spans="1:32" ht="12.75">
      <c r="A11" s="75" t="s">
        <v>76</v>
      </c>
      <c r="B11" s="75" t="s">
        <v>77</v>
      </c>
      <c r="C11" s="55">
        <v>345610</v>
      </c>
      <c r="D11" s="55">
        <v>5</v>
      </c>
      <c r="E11" s="81" t="s">
        <v>29</v>
      </c>
      <c r="F11" s="57">
        <v>7</v>
      </c>
      <c r="G11" s="58">
        <v>5</v>
      </c>
      <c r="H11" s="58"/>
      <c r="I11" s="64">
        <f t="shared" si="0"/>
        <v>5</v>
      </c>
      <c r="J11" s="78">
        <v>8</v>
      </c>
      <c r="K11" s="66">
        <v>4</v>
      </c>
      <c r="L11" s="66"/>
      <c r="M11" s="62">
        <f t="shared" si="1"/>
        <v>4</v>
      </c>
      <c r="N11" s="63">
        <v>11</v>
      </c>
      <c r="O11" s="58">
        <v>1</v>
      </c>
      <c r="P11" s="58"/>
      <c r="Q11" s="64">
        <f t="shared" si="2"/>
        <v>1</v>
      </c>
      <c r="R11" s="60">
        <v>11</v>
      </c>
      <c r="S11" s="61">
        <v>1</v>
      </c>
      <c r="T11" s="61"/>
      <c r="U11" s="62">
        <f t="shared" si="3"/>
        <v>1</v>
      </c>
      <c r="V11" s="63">
        <v>5</v>
      </c>
      <c r="W11" s="58">
        <v>7</v>
      </c>
      <c r="X11" s="58"/>
      <c r="Y11" s="64">
        <f t="shared" si="4"/>
        <v>7</v>
      </c>
      <c r="Z11" s="69">
        <v>3</v>
      </c>
      <c r="AA11" s="66">
        <v>9</v>
      </c>
      <c r="AB11" s="66"/>
      <c r="AC11" s="62">
        <f t="shared" si="5"/>
        <v>9</v>
      </c>
      <c r="AD11" s="114">
        <f t="shared" si="6"/>
        <v>27</v>
      </c>
      <c r="AE11" s="71">
        <f t="shared" si="7"/>
        <v>26</v>
      </c>
      <c r="AF11" s="64"/>
    </row>
    <row r="12" spans="1:32" ht="12.75">
      <c r="A12" s="112" t="s">
        <v>78</v>
      </c>
      <c r="B12" s="112" t="s">
        <v>79</v>
      </c>
      <c r="C12" s="55">
        <v>298861</v>
      </c>
      <c r="D12" s="66"/>
      <c r="E12" s="66"/>
      <c r="F12" s="77">
        <v>10</v>
      </c>
      <c r="G12" s="58">
        <v>2</v>
      </c>
      <c r="H12" s="58"/>
      <c r="I12" s="64">
        <f t="shared" si="0"/>
        <v>2</v>
      </c>
      <c r="J12" s="60" t="s">
        <v>80</v>
      </c>
      <c r="K12" s="66">
        <v>1</v>
      </c>
      <c r="L12" s="66"/>
      <c r="M12" s="62">
        <f t="shared" si="1"/>
        <v>1</v>
      </c>
      <c r="N12" s="63">
        <v>14</v>
      </c>
      <c r="O12" s="58">
        <v>1</v>
      </c>
      <c r="P12" s="58"/>
      <c r="Q12" s="64">
        <f t="shared" si="2"/>
        <v>1</v>
      </c>
      <c r="R12" s="78">
        <v>12</v>
      </c>
      <c r="S12" s="66">
        <v>1</v>
      </c>
      <c r="T12" s="66"/>
      <c r="U12" s="62">
        <f t="shared" si="3"/>
        <v>1</v>
      </c>
      <c r="V12" s="63">
        <v>2</v>
      </c>
      <c r="W12" s="58">
        <v>10</v>
      </c>
      <c r="X12" s="58">
        <v>2</v>
      </c>
      <c r="Y12" s="64">
        <f t="shared" si="4"/>
        <v>12</v>
      </c>
      <c r="Z12" s="65">
        <v>4</v>
      </c>
      <c r="AA12" s="66">
        <v>8</v>
      </c>
      <c r="AB12" s="66"/>
      <c r="AC12" s="62">
        <f t="shared" si="5"/>
        <v>8</v>
      </c>
      <c r="AD12" s="114">
        <f t="shared" si="6"/>
        <v>25</v>
      </c>
      <c r="AE12" s="71">
        <f t="shared" si="7"/>
        <v>24</v>
      </c>
      <c r="AF12" s="64"/>
    </row>
    <row r="13" spans="1:32" ht="12.75">
      <c r="A13" s="75" t="s">
        <v>81</v>
      </c>
      <c r="B13" s="75" t="s">
        <v>82</v>
      </c>
      <c r="C13" s="55">
        <v>245700</v>
      </c>
      <c r="D13" s="55">
        <v>4</v>
      </c>
      <c r="E13" s="81" t="s">
        <v>29</v>
      </c>
      <c r="F13" s="77"/>
      <c r="G13" s="58"/>
      <c r="H13" s="58"/>
      <c r="I13" s="64">
        <f t="shared" si="0"/>
        <v>0</v>
      </c>
      <c r="J13" s="60" t="s">
        <v>80</v>
      </c>
      <c r="K13" s="66">
        <v>1</v>
      </c>
      <c r="L13" s="66"/>
      <c r="M13" s="62">
        <f t="shared" si="1"/>
        <v>1</v>
      </c>
      <c r="N13" s="63">
        <v>8</v>
      </c>
      <c r="O13" s="58">
        <v>4</v>
      </c>
      <c r="P13" s="58"/>
      <c r="Q13" s="64">
        <f t="shared" si="2"/>
        <v>4</v>
      </c>
      <c r="R13" s="60">
        <v>15</v>
      </c>
      <c r="S13" s="61">
        <v>1</v>
      </c>
      <c r="T13" s="61"/>
      <c r="U13" s="62">
        <f t="shared" si="3"/>
        <v>1</v>
      </c>
      <c r="V13" s="63">
        <v>3</v>
      </c>
      <c r="W13" s="58">
        <v>9</v>
      </c>
      <c r="X13" s="58">
        <v>1</v>
      </c>
      <c r="Y13" s="64">
        <f t="shared" si="4"/>
        <v>10</v>
      </c>
      <c r="Z13" s="69">
        <v>12</v>
      </c>
      <c r="AA13" s="66">
        <v>1</v>
      </c>
      <c r="AB13" s="66">
        <v>1</v>
      </c>
      <c r="AC13" s="62">
        <f t="shared" si="5"/>
        <v>2</v>
      </c>
      <c r="AD13" s="114">
        <f t="shared" si="6"/>
        <v>18</v>
      </c>
      <c r="AE13" s="71">
        <f t="shared" si="7"/>
        <v>18</v>
      </c>
      <c r="AF13" s="64"/>
    </row>
    <row r="14" spans="1:32" ht="12.75">
      <c r="A14" s="75" t="s">
        <v>83</v>
      </c>
      <c r="B14" s="75" t="s">
        <v>36</v>
      </c>
      <c r="C14" s="55">
        <v>334638</v>
      </c>
      <c r="D14" s="55"/>
      <c r="E14" s="115" t="s">
        <v>69</v>
      </c>
      <c r="F14" s="57"/>
      <c r="G14" s="58"/>
      <c r="H14" s="58"/>
      <c r="I14" s="64">
        <f t="shared" si="0"/>
        <v>0</v>
      </c>
      <c r="J14" s="78">
        <v>4</v>
      </c>
      <c r="K14" s="66">
        <v>8</v>
      </c>
      <c r="L14" s="66"/>
      <c r="M14" s="62">
        <f t="shared" si="1"/>
        <v>8</v>
      </c>
      <c r="N14" s="63">
        <v>4</v>
      </c>
      <c r="O14" s="58">
        <v>8</v>
      </c>
      <c r="P14" s="58"/>
      <c r="Q14" s="64">
        <f t="shared" si="2"/>
        <v>8</v>
      </c>
      <c r="R14" s="78"/>
      <c r="S14" s="66"/>
      <c r="T14" s="66"/>
      <c r="U14" s="62">
        <f t="shared" si="3"/>
        <v>0</v>
      </c>
      <c r="V14" s="63"/>
      <c r="W14" s="58"/>
      <c r="X14" s="58"/>
      <c r="Y14" s="64">
        <f t="shared" si="4"/>
        <v>0</v>
      </c>
      <c r="Z14" s="65"/>
      <c r="AA14" s="66"/>
      <c r="AB14" s="66"/>
      <c r="AC14" s="62">
        <f t="shared" si="5"/>
        <v>0</v>
      </c>
      <c r="AD14" s="114">
        <f t="shared" si="6"/>
        <v>16</v>
      </c>
      <c r="AE14" s="71">
        <f t="shared" si="7"/>
        <v>16</v>
      </c>
      <c r="AF14" s="64"/>
    </row>
    <row r="15" spans="1:32" ht="13.5" customHeight="1">
      <c r="A15" s="112" t="s">
        <v>84</v>
      </c>
      <c r="B15" s="112" t="s">
        <v>85</v>
      </c>
      <c r="C15" s="55">
        <v>244767</v>
      </c>
      <c r="D15" s="113"/>
      <c r="E15" s="61" t="s">
        <v>86</v>
      </c>
      <c r="F15" s="57">
        <v>9</v>
      </c>
      <c r="G15" s="58">
        <v>3</v>
      </c>
      <c r="H15" s="58"/>
      <c r="I15" s="64">
        <f t="shared" si="0"/>
        <v>3</v>
      </c>
      <c r="J15" s="60" t="s">
        <v>80</v>
      </c>
      <c r="K15" s="66">
        <v>1</v>
      </c>
      <c r="L15" s="66"/>
      <c r="M15" s="62">
        <f t="shared" si="1"/>
        <v>1</v>
      </c>
      <c r="N15" s="67">
        <v>12</v>
      </c>
      <c r="O15" s="58">
        <v>1</v>
      </c>
      <c r="P15" s="58"/>
      <c r="Q15" s="64">
        <f t="shared" si="2"/>
        <v>1</v>
      </c>
      <c r="R15" s="78">
        <v>14</v>
      </c>
      <c r="S15" s="66">
        <v>1</v>
      </c>
      <c r="T15" s="66"/>
      <c r="U15" s="62">
        <f t="shared" si="3"/>
        <v>1</v>
      </c>
      <c r="V15" s="67">
        <v>6</v>
      </c>
      <c r="W15" s="58">
        <v>6</v>
      </c>
      <c r="X15" s="58"/>
      <c r="Y15" s="64">
        <f t="shared" si="4"/>
        <v>6</v>
      </c>
      <c r="Z15" s="65">
        <v>7</v>
      </c>
      <c r="AA15" s="66">
        <v>5</v>
      </c>
      <c r="AB15" s="66"/>
      <c r="AC15" s="62">
        <f t="shared" si="5"/>
        <v>5</v>
      </c>
      <c r="AD15" s="114">
        <f t="shared" si="6"/>
        <v>17</v>
      </c>
      <c r="AE15" s="71">
        <f t="shared" si="7"/>
        <v>16</v>
      </c>
      <c r="AF15" s="64"/>
    </row>
    <row r="16" spans="1:32" ht="12.75">
      <c r="A16" s="112" t="s">
        <v>87</v>
      </c>
      <c r="B16" s="112" t="s">
        <v>88</v>
      </c>
      <c r="C16" s="55">
        <v>163567</v>
      </c>
      <c r="D16" s="113"/>
      <c r="E16" s="115" t="s">
        <v>69</v>
      </c>
      <c r="F16" s="57">
        <v>11</v>
      </c>
      <c r="G16" s="58">
        <v>1</v>
      </c>
      <c r="H16" s="58"/>
      <c r="I16" s="64">
        <f t="shared" si="0"/>
        <v>1</v>
      </c>
      <c r="J16" s="78">
        <v>10</v>
      </c>
      <c r="K16" s="66">
        <v>2</v>
      </c>
      <c r="L16" s="66"/>
      <c r="M16" s="62">
        <f t="shared" si="1"/>
        <v>2</v>
      </c>
      <c r="N16" s="63">
        <v>7</v>
      </c>
      <c r="O16" s="58">
        <v>5</v>
      </c>
      <c r="P16" s="58"/>
      <c r="Q16" s="59">
        <f t="shared" si="2"/>
        <v>5</v>
      </c>
      <c r="R16" s="60">
        <v>10</v>
      </c>
      <c r="S16" s="61">
        <v>2</v>
      </c>
      <c r="T16" s="61"/>
      <c r="U16" s="62">
        <f t="shared" si="3"/>
        <v>2</v>
      </c>
      <c r="V16" s="67"/>
      <c r="W16" s="58"/>
      <c r="X16" s="58"/>
      <c r="Y16" s="64">
        <f t="shared" si="4"/>
        <v>0</v>
      </c>
      <c r="Z16" s="69"/>
      <c r="AA16" s="66"/>
      <c r="AB16" s="66"/>
      <c r="AC16" s="62">
        <f t="shared" si="5"/>
        <v>0</v>
      </c>
      <c r="AD16" s="114">
        <f t="shared" si="6"/>
        <v>10</v>
      </c>
      <c r="AE16" s="71">
        <f t="shared" si="7"/>
        <v>10</v>
      </c>
      <c r="AF16" s="64"/>
    </row>
    <row r="17" spans="1:32" ht="12.75">
      <c r="A17" s="112" t="s">
        <v>89</v>
      </c>
      <c r="B17" s="112" t="s">
        <v>90</v>
      </c>
      <c r="C17" s="55">
        <v>365548</v>
      </c>
      <c r="D17" s="113"/>
      <c r="E17" s="115" t="s">
        <v>69</v>
      </c>
      <c r="F17" s="57"/>
      <c r="G17" s="58"/>
      <c r="H17" s="58"/>
      <c r="I17" s="64">
        <f t="shared" si="0"/>
        <v>0</v>
      </c>
      <c r="J17" s="78">
        <v>9</v>
      </c>
      <c r="K17" s="66">
        <v>3</v>
      </c>
      <c r="L17" s="66"/>
      <c r="M17" s="62">
        <f t="shared" si="1"/>
        <v>3</v>
      </c>
      <c r="N17" s="63">
        <v>9</v>
      </c>
      <c r="O17" s="58">
        <v>3</v>
      </c>
      <c r="P17" s="58"/>
      <c r="Q17" s="59">
        <f t="shared" si="2"/>
        <v>3</v>
      </c>
      <c r="R17" s="60">
        <v>8</v>
      </c>
      <c r="S17" s="66">
        <v>4</v>
      </c>
      <c r="T17" s="66"/>
      <c r="U17" s="62">
        <f t="shared" si="3"/>
        <v>4</v>
      </c>
      <c r="V17" s="63"/>
      <c r="W17" s="58"/>
      <c r="X17" s="58"/>
      <c r="Y17" s="64">
        <f t="shared" si="4"/>
        <v>0</v>
      </c>
      <c r="Z17" s="65"/>
      <c r="AA17" s="66"/>
      <c r="AB17" s="66"/>
      <c r="AC17" s="62">
        <f t="shared" si="5"/>
        <v>0</v>
      </c>
      <c r="AD17" s="114">
        <f t="shared" si="6"/>
        <v>10</v>
      </c>
      <c r="AE17" s="71">
        <f t="shared" si="7"/>
        <v>10</v>
      </c>
      <c r="AF17" s="64"/>
    </row>
    <row r="18" spans="1:32" ht="12.75">
      <c r="A18" s="112" t="s">
        <v>91</v>
      </c>
      <c r="B18" s="112" t="s">
        <v>92</v>
      </c>
      <c r="C18" s="55">
        <v>347692</v>
      </c>
      <c r="D18" s="113"/>
      <c r="E18" s="115" t="s">
        <v>69</v>
      </c>
      <c r="F18" s="57"/>
      <c r="G18" s="58"/>
      <c r="H18" s="58"/>
      <c r="I18" s="64">
        <f t="shared" si="0"/>
        <v>0</v>
      </c>
      <c r="J18" s="78">
        <v>3</v>
      </c>
      <c r="K18" s="66">
        <v>9</v>
      </c>
      <c r="L18" s="66"/>
      <c r="M18" s="62">
        <f t="shared" si="1"/>
        <v>9</v>
      </c>
      <c r="N18" s="63"/>
      <c r="O18" s="58"/>
      <c r="P18" s="58"/>
      <c r="Q18" s="59">
        <f t="shared" si="2"/>
        <v>0</v>
      </c>
      <c r="R18" s="60"/>
      <c r="S18" s="66"/>
      <c r="T18" s="66"/>
      <c r="U18" s="62">
        <f t="shared" si="3"/>
        <v>0</v>
      </c>
      <c r="V18" s="67"/>
      <c r="W18" s="58"/>
      <c r="X18" s="58"/>
      <c r="Y18" s="64">
        <f t="shared" si="4"/>
        <v>0</v>
      </c>
      <c r="Z18" s="69"/>
      <c r="AA18" s="66"/>
      <c r="AB18" s="66"/>
      <c r="AC18" s="62">
        <f t="shared" si="5"/>
        <v>0</v>
      </c>
      <c r="AD18" s="114">
        <f t="shared" si="6"/>
        <v>9</v>
      </c>
      <c r="AE18" s="71">
        <f t="shared" si="7"/>
        <v>9</v>
      </c>
      <c r="AF18" s="64"/>
    </row>
    <row r="19" spans="1:32" ht="12.75">
      <c r="A19" s="112" t="s">
        <v>93</v>
      </c>
      <c r="B19" s="112" t="s">
        <v>94</v>
      </c>
      <c r="C19" s="55">
        <v>306678</v>
      </c>
      <c r="D19" s="113"/>
      <c r="E19" s="115" t="s">
        <v>69</v>
      </c>
      <c r="F19" s="57">
        <v>8</v>
      </c>
      <c r="G19" s="58">
        <v>4</v>
      </c>
      <c r="H19" s="58"/>
      <c r="I19" s="64">
        <f t="shared" si="0"/>
        <v>4</v>
      </c>
      <c r="J19" s="60" t="s">
        <v>80</v>
      </c>
      <c r="K19" s="66">
        <v>1</v>
      </c>
      <c r="L19" s="66"/>
      <c r="M19" s="62">
        <f t="shared" si="1"/>
        <v>1</v>
      </c>
      <c r="N19" s="63">
        <v>16</v>
      </c>
      <c r="O19" s="58">
        <v>1</v>
      </c>
      <c r="P19" s="58"/>
      <c r="Q19" s="59">
        <f t="shared" si="2"/>
        <v>1</v>
      </c>
      <c r="R19" s="78">
        <v>9</v>
      </c>
      <c r="S19" s="66">
        <v>3</v>
      </c>
      <c r="T19" s="66"/>
      <c r="U19" s="62">
        <f t="shared" si="3"/>
        <v>3</v>
      </c>
      <c r="V19" s="63"/>
      <c r="W19" s="58"/>
      <c r="X19" s="58"/>
      <c r="Y19" s="64">
        <f t="shared" si="4"/>
        <v>0</v>
      </c>
      <c r="Z19" s="65"/>
      <c r="AA19" s="66"/>
      <c r="AB19" s="66"/>
      <c r="AC19" s="62">
        <f t="shared" si="5"/>
        <v>0</v>
      </c>
      <c r="AD19" s="114">
        <f t="shared" si="6"/>
        <v>9</v>
      </c>
      <c r="AE19" s="71">
        <f t="shared" si="7"/>
        <v>9</v>
      </c>
      <c r="AF19" s="64"/>
    </row>
    <row r="20" spans="1:32" ht="12.75">
      <c r="A20" s="75" t="s">
        <v>95</v>
      </c>
      <c r="B20" s="75" t="s">
        <v>96</v>
      </c>
      <c r="C20" s="55">
        <v>246092</v>
      </c>
      <c r="D20" s="55">
        <v>4</v>
      </c>
      <c r="E20" s="81" t="s">
        <v>29</v>
      </c>
      <c r="F20" s="57"/>
      <c r="G20" s="58"/>
      <c r="H20" s="58"/>
      <c r="I20" s="59">
        <f t="shared" si="0"/>
        <v>0</v>
      </c>
      <c r="J20" s="60" t="s">
        <v>80</v>
      </c>
      <c r="K20" s="66">
        <v>1</v>
      </c>
      <c r="L20" s="66"/>
      <c r="M20" s="62">
        <f t="shared" si="1"/>
        <v>1</v>
      </c>
      <c r="N20" s="63">
        <v>13</v>
      </c>
      <c r="O20" s="58">
        <v>1</v>
      </c>
      <c r="P20" s="58"/>
      <c r="Q20" s="59">
        <f t="shared" si="2"/>
        <v>1</v>
      </c>
      <c r="R20" s="60">
        <v>17</v>
      </c>
      <c r="S20" s="66">
        <v>1</v>
      </c>
      <c r="T20" s="66"/>
      <c r="U20" s="62">
        <f t="shared" si="3"/>
        <v>1</v>
      </c>
      <c r="V20" s="67">
        <v>7</v>
      </c>
      <c r="W20" s="58">
        <v>5</v>
      </c>
      <c r="X20" s="58"/>
      <c r="Y20" s="64">
        <f t="shared" si="4"/>
        <v>5</v>
      </c>
      <c r="Z20" s="65">
        <v>13</v>
      </c>
      <c r="AA20" s="66">
        <v>1</v>
      </c>
      <c r="AB20" s="66">
        <v>3</v>
      </c>
      <c r="AC20" s="62">
        <f t="shared" si="5"/>
        <v>4</v>
      </c>
      <c r="AD20" s="114">
        <f t="shared" si="6"/>
        <v>12</v>
      </c>
      <c r="AE20" s="71">
        <f t="shared" si="7"/>
        <v>12</v>
      </c>
      <c r="AF20" s="64"/>
    </row>
    <row r="21" spans="1:32" ht="12.75">
      <c r="A21" s="75" t="s">
        <v>84</v>
      </c>
      <c r="B21" s="75" t="s">
        <v>97</v>
      </c>
      <c r="C21" s="55" t="s">
        <v>98</v>
      </c>
      <c r="D21" s="55">
        <v>5</v>
      </c>
      <c r="E21" s="81" t="s">
        <v>29</v>
      </c>
      <c r="F21" s="77">
        <v>5</v>
      </c>
      <c r="G21" s="58">
        <v>7</v>
      </c>
      <c r="H21" s="58"/>
      <c r="I21" s="59">
        <f t="shared" si="0"/>
        <v>7</v>
      </c>
      <c r="J21" s="60" t="s">
        <v>99</v>
      </c>
      <c r="K21" s="66"/>
      <c r="L21" s="66"/>
      <c r="M21" s="62">
        <f t="shared" si="1"/>
        <v>0</v>
      </c>
      <c r="N21" s="63">
        <v>15</v>
      </c>
      <c r="O21" s="58">
        <v>1</v>
      </c>
      <c r="P21" s="58"/>
      <c r="Q21" s="59">
        <f t="shared" si="2"/>
        <v>1</v>
      </c>
      <c r="R21" s="78"/>
      <c r="S21" s="66"/>
      <c r="T21" s="66"/>
      <c r="U21" s="62">
        <f t="shared" si="3"/>
        <v>0</v>
      </c>
      <c r="V21" s="67"/>
      <c r="W21" s="58"/>
      <c r="X21" s="58"/>
      <c r="Y21" s="64">
        <f t="shared" si="4"/>
        <v>0</v>
      </c>
      <c r="Z21" s="65"/>
      <c r="AA21" s="66"/>
      <c r="AB21" s="66"/>
      <c r="AC21" s="62">
        <f t="shared" si="5"/>
        <v>0</v>
      </c>
      <c r="AD21" s="114">
        <f t="shared" si="6"/>
        <v>8</v>
      </c>
      <c r="AE21" s="71">
        <f t="shared" si="7"/>
        <v>8</v>
      </c>
      <c r="AF21" s="64"/>
    </row>
    <row r="22" spans="1:32" ht="12.75">
      <c r="A22" s="75" t="s">
        <v>100</v>
      </c>
      <c r="B22" s="75" t="s">
        <v>101</v>
      </c>
      <c r="C22" s="55">
        <v>294219</v>
      </c>
      <c r="D22" s="55">
        <v>4</v>
      </c>
      <c r="E22" s="81" t="s">
        <v>29</v>
      </c>
      <c r="F22" s="77">
        <v>12</v>
      </c>
      <c r="G22" s="58">
        <v>1</v>
      </c>
      <c r="H22" s="58"/>
      <c r="I22" s="59">
        <f t="shared" si="0"/>
        <v>1</v>
      </c>
      <c r="J22" s="60" t="s">
        <v>80</v>
      </c>
      <c r="K22" s="66">
        <v>1</v>
      </c>
      <c r="L22" s="66"/>
      <c r="M22" s="62">
        <f t="shared" si="1"/>
        <v>1</v>
      </c>
      <c r="N22" s="63"/>
      <c r="O22" s="58"/>
      <c r="P22" s="58"/>
      <c r="Q22" s="59">
        <f t="shared" si="2"/>
        <v>0</v>
      </c>
      <c r="R22" s="78">
        <v>13</v>
      </c>
      <c r="S22" s="66">
        <v>1</v>
      </c>
      <c r="T22" s="66"/>
      <c r="U22" s="62">
        <f t="shared" si="3"/>
        <v>1</v>
      </c>
      <c r="V22" s="63">
        <v>8</v>
      </c>
      <c r="W22" s="58">
        <v>4</v>
      </c>
      <c r="X22" s="58"/>
      <c r="Y22" s="64">
        <f t="shared" si="4"/>
        <v>4</v>
      </c>
      <c r="Z22" s="65">
        <v>14</v>
      </c>
      <c r="AA22" s="66">
        <v>1</v>
      </c>
      <c r="AB22" s="66"/>
      <c r="AC22" s="62">
        <f t="shared" si="5"/>
        <v>1</v>
      </c>
      <c r="AD22" s="114">
        <f t="shared" si="6"/>
        <v>8</v>
      </c>
      <c r="AE22" s="71">
        <f t="shared" si="7"/>
        <v>8</v>
      </c>
      <c r="AF22" s="64"/>
    </row>
    <row r="23" spans="1:32" ht="12" customHeight="1">
      <c r="A23" s="112" t="s">
        <v>102</v>
      </c>
      <c r="B23" s="112" t="s">
        <v>103</v>
      </c>
      <c r="C23" s="55">
        <v>342738</v>
      </c>
      <c r="D23" s="113"/>
      <c r="E23" s="115" t="s">
        <v>69</v>
      </c>
      <c r="F23" s="57"/>
      <c r="G23" s="58"/>
      <c r="H23" s="58"/>
      <c r="I23" s="59">
        <f t="shared" si="0"/>
        <v>0</v>
      </c>
      <c r="J23" s="60" t="s">
        <v>80</v>
      </c>
      <c r="K23" s="66">
        <v>1</v>
      </c>
      <c r="L23" s="66"/>
      <c r="M23" s="62">
        <f t="shared" si="1"/>
        <v>1</v>
      </c>
      <c r="N23" s="67"/>
      <c r="O23" s="58"/>
      <c r="P23" s="58"/>
      <c r="Q23" s="59">
        <f t="shared" si="2"/>
        <v>0</v>
      </c>
      <c r="R23" s="78">
        <v>6</v>
      </c>
      <c r="S23" s="66">
        <v>6</v>
      </c>
      <c r="T23" s="66"/>
      <c r="U23" s="62">
        <f t="shared" si="3"/>
        <v>6</v>
      </c>
      <c r="V23" s="67"/>
      <c r="W23" s="58"/>
      <c r="X23" s="58"/>
      <c r="Y23" s="64">
        <f t="shared" si="4"/>
        <v>0</v>
      </c>
      <c r="Z23" s="65"/>
      <c r="AA23" s="66"/>
      <c r="AB23" s="66"/>
      <c r="AC23" s="62">
        <f t="shared" si="5"/>
        <v>0</v>
      </c>
      <c r="AD23" s="114">
        <f t="shared" si="6"/>
        <v>7</v>
      </c>
      <c r="AE23" s="71">
        <f t="shared" si="7"/>
        <v>7</v>
      </c>
      <c r="AF23" s="64"/>
    </row>
    <row r="24" spans="1:32" ht="12.75" customHeight="1">
      <c r="A24" s="75" t="s">
        <v>104</v>
      </c>
      <c r="B24" s="75" t="s">
        <v>105</v>
      </c>
      <c r="C24" s="55">
        <v>347686</v>
      </c>
      <c r="D24" s="55">
        <v>5</v>
      </c>
      <c r="E24" s="55"/>
      <c r="F24" s="77"/>
      <c r="G24" s="58"/>
      <c r="H24" s="58"/>
      <c r="I24" s="59">
        <f t="shared" si="0"/>
        <v>0</v>
      </c>
      <c r="J24" s="78"/>
      <c r="K24" s="66"/>
      <c r="L24" s="66"/>
      <c r="M24" s="62">
        <f t="shared" si="1"/>
        <v>0</v>
      </c>
      <c r="N24" s="67"/>
      <c r="O24" s="58"/>
      <c r="P24" s="58"/>
      <c r="Q24" s="59">
        <f t="shared" si="2"/>
        <v>0</v>
      </c>
      <c r="R24" s="78"/>
      <c r="S24" s="66"/>
      <c r="T24" s="66"/>
      <c r="U24" s="62">
        <f t="shared" si="3"/>
        <v>0</v>
      </c>
      <c r="V24" s="63">
        <v>9</v>
      </c>
      <c r="W24" s="58">
        <v>3</v>
      </c>
      <c r="X24" s="58"/>
      <c r="Y24" s="64">
        <f t="shared" si="4"/>
        <v>3</v>
      </c>
      <c r="Z24" s="65">
        <v>8</v>
      </c>
      <c r="AA24" s="66">
        <v>4</v>
      </c>
      <c r="AB24" s="66">
        <v>2</v>
      </c>
      <c r="AC24" s="62">
        <f t="shared" si="5"/>
        <v>6</v>
      </c>
      <c r="AD24" s="114">
        <f t="shared" si="6"/>
        <v>9</v>
      </c>
      <c r="AE24" s="71">
        <f t="shared" si="7"/>
        <v>9</v>
      </c>
      <c r="AF24" s="64"/>
    </row>
    <row r="25" spans="1:32" ht="12.75">
      <c r="A25" s="157" t="s">
        <v>106</v>
      </c>
      <c r="B25" s="157" t="s">
        <v>107</v>
      </c>
      <c r="C25" s="55">
        <v>345646</v>
      </c>
      <c r="D25" s="157"/>
      <c r="E25" s="160" t="s">
        <v>108</v>
      </c>
      <c r="F25" s="57"/>
      <c r="G25" s="58"/>
      <c r="H25" s="58"/>
      <c r="I25" s="73">
        <f t="shared" si="0"/>
        <v>0</v>
      </c>
      <c r="J25" s="78"/>
      <c r="K25" s="66"/>
      <c r="L25" s="66"/>
      <c r="M25" s="62">
        <f t="shared" si="1"/>
        <v>0</v>
      </c>
      <c r="N25" s="63"/>
      <c r="O25" s="58"/>
      <c r="P25" s="58"/>
      <c r="Q25" s="59">
        <f t="shared" si="2"/>
        <v>0</v>
      </c>
      <c r="R25" s="60"/>
      <c r="S25" s="61"/>
      <c r="T25" s="61"/>
      <c r="U25" s="62">
        <f t="shared" si="3"/>
        <v>0</v>
      </c>
      <c r="V25" s="63"/>
      <c r="W25" s="58"/>
      <c r="X25" s="58"/>
      <c r="Y25" s="64">
        <f t="shared" si="4"/>
        <v>0</v>
      </c>
      <c r="Z25" s="65">
        <v>5</v>
      </c>
      <c r="AA25" s="66">
        <v>7</v>
      </c>
      <c r="AB25" s="66"/>
      <c r="AC25" s="62">
        <f t="shared" si="5"/>
        <v>7</v>
      </c>
      <c r="AD25" s="114">
        <f t="shared" si="6"/>
        <v>7</v>
      </c>
      <c r="AE25" s="71">
        <f t="shared" si="7"/>
        <v>7</v>
      </c>
      <c r="AF25" s="64"/>
    </row>
    <row r="26" spans="1:32" ht="12.75">
      <c r="A26" s="156" t="s">
        <v>109</v>
      </c>
      <c r="B26" s="156" t="s">
        <v>110</v>
      </c>
      <c r="C26" s="55">
        <v>347646</v>
      </c>
      <c r="D26" s="157"/>
      <c r="E26" s="160" t="s">
        <v>108</v>
      </c>
      <c r="F26" s="77"/>
      <c r="G26" s="58"/>
      <c r="H26" s="58"/>
      <c r="I26" s="59">
        <f t="shared" si="0"/>
        <v>0</v>
      </c>
      <c r="J26" s="78"/>
      <c r="K26" s="66"/>
      <c r="L26" s="66"/>
      <c r="M26" s="62">
        <f t="shared" si="1"/>
        <v>0</v>
      </c>
      <c r="N26" s="67"/>
      <c r="O26" s="58"/>
      <c r="P26" s="58"/>
      <c r="Q26" s="59">
        <f t="shared" si="2"/>
        <v>0</v>
      </c>
      <c r="R26" s="78"/>
      <c r="S26" s="66"/>
      <c r="T26" s="66"/>
      <c r="U26" s="62">
        <f t="shared" si="3"/>
        <v>0</v>
      </c>
      <c r="V26" s="63"/>
      <c r="W26" s="58"/>
      <c r="X26" s="58"/>
      <c r="Y26" s="64">
        <f t="shared" si="4"/>
        <v>0</v>
      </c>
      <c r="Z26" s="65">
        <v>6</v>
      </c>
      <c r="AA26" s="66">
        <v>6</v>
      </c>
      <c r="AB26" s="66"/>
      <c r="AC26" s="62">
        <f t="shared" si="5"/>
        <v>6</v>
      </c>
      <c r="AD26" s="114">
        <f t="shared" si="6"/>
        <v>6</v>
      </c>
      <c r="AE26" s="71">
        <f t="shared" si="7"/>
        <v>6</v>
      </c>
      <c r="AF26" s="64"/>
    </row>
    <row r="27" spans="1:32" ht="12.75">
      <c r="A27" s="112" t="s">
        <v>111</v>
      </c>
      <c r="B27" s="112" t="s">
        <v>112</v>
      </c>
      <c r="C27" s="55">
        <v>375459</v>
      </c>
      <c r="D27" s="113"/>
      <c r="E27" s="61" t="s">
        <v>113</v>
      </c>
      <c r="F27" s="57"/>
      <c r="G27" s="58"/>
      <c r="H27" s="58"/>
      <c r="I27" s="59">
        <f t="shared" si="0"/>
        <v>0</v>
      </c>
      <c r="J27" s="78">
        <v>7</v>
      </c>
      <c r="K27" s="66">
        <v>5</v>
      </c>
      <c r="L27" s="66"/>
      <c r="M27" s="62">
        <f t="shared" si="1"/>
        <v>5</v>
      </c>
      <c r="N27" s="63"/>
      <c r="O27" s="58"/>
      <c r="P27" s="58"/>
      <c r="Q27" s="59">
        <f t="shared" si="2"/>
        <v>0</v>
      </c>
      <c r="R27" s="60"/>
      <c r="S27" s="66"/>
      <c r="T27" s="66"/>
      <c r="U27" s="62">
        <f t="shared" si="3"/>
        <v>0</v>
      </c>
      <c r="V27" s="67"/>
      <c r="W27" s="58"/>
      <c r="X27" s="58"/>
      <c r="Y27" s="64">
        <f t="shared" si="4"/>
        <v>0</v>
      </c>
      <c r="Z27" s="65"/>
      <c r="AA27" s="66"/>
      <c r="AB27" s="66"/>
      <c r="AC27" s="62">
        <f t="shared" si="5"/>
        <v>0</v>
      </c>
      <c r="AD27" s="114">
        <f t="shared" si="6"/>
        <v>5</v>
      </c>
      <c r="AE27" s="71">
        <f t="shared" si="7"/>
        <v>5</v>
      </c>
      <c r="AF27" s="64"/>
    </row>
    <row r="28" spans="1:32" s="118" customFormat="1" ht="12.75">
      <c r="A28" s="75" t="s">
        <v>114</v>
      </c>
      <c r="B28" s="75" t="s">
        <v>115</v>
      </c>
      <c r="C28" s="55">
        <v>223343</v>
      </c>
      <c r="D28" s="55">
        <v>4</v>
      </c>
      <c r="E28" s="81" t="s">
        <v>29</v>
      </c>
      <c r="F28" s="77"/>
      <c r="G28" s="58"/>
      <c r="H28" s="58"/>
      <c r="I28" s="59">
        <f t="shared" si="0"/>
        <v>0</v>
      </c>
      <c r="J28" s="78">
        <v>18</v>
      </c>
      <c r="K28" s="66">
        <v>1</v>
      </c>
      <c r="L28" s="66"/>
      <c r="M28" s="62">
        <f t="shared" si="1"/>
        <v>1</v>
      </c>
      <c r="N28" s="63">
        <v>17</v>
      </c>
      <c r="O28" s="58">
        <v>1</v>
      </c>
      <c r="P28" s="58"/>
      <c r="Q28" s="59">
        <f t="shared" si="2"/>
        <v>1</v>
      </c>
      <c r="R28" s="60"/>
      <c r="S28" s="61"/>
      <c r="T28" s="61"/>
      <c r="U28" s="62">
        <f t="shared" si="3"/>
        <v>0</v>
      </c>
      <c r="V28" s="63">
        <v>12</v>
      </c>
      <c r="W28" s="58">
        <v>1</v>
      </c>
      <c r="X28" s="58"/>
      <c r="Y28" s="64">
        <f t="shared" si="4"/>
        <v>1</v>
      </c>
      <c r="Z28" s="65"/>
      <c r="AA28" s="66"/>
      <c r="AB28" s="66"/>
      <c r="AC28" s="62">
        <f t="shared" si="5"/>
        <v>0</v>
      </c>
      <c r="AD28" s="114">
        <f t="shared" si="6"/>
        <v>3</v>
      </c>
      <c r="AE28" s="71">
        <f t="shared" si="7"/>
        <v>3</v>
      </c>
      <c r="AF28" s="64"/>
    </row>
    <row r="29" spans="1:32" ht="12.75">
      <c r="A29" s="112" t="s">
        <v>116</v>
      </c>
      <c r="B29" s="112" t="s">
        <v>117</v>
      </c>
      <c r="C29" s="55">
        <v>49725</v>
      </c>
      <c r="D29" s="55">
        <v>4</v>
      </c>
      <c r="E29" s="61" t="s">
        <v>40</v>
      </c>
      <c r="F29" s="57" t="s">
        <v>118</v>
      </c>
      <c r="G29" s="58"/>
      <c r="H29" s="58"/>
      <c r="I29" s="59">
        <f t="shared" si="0"/>
        <v>0</v>
      </c>
      <c r="J29" s="60" t="s">
        <v>118</v>
      </c>
      <c r="K29" s="66"/>
      <c r="L29" s="66"/>
      <c r="M29" s="62">
        <f t="shared" si="1"/>
        <v>0</v>
      </c>
      <c r="N29" s="63"/>
      <c r="O29" s="58"/>
      <c r="P29" s="58"/>
      <c r="Q29" s="59">
        <f t="shared" si="2"/>
        <v>0</v>
      </c>
      <c r="R29" s="60"/>
      <c r="S29" s="61"/>
      <c r="T29" s="61"/>
      <c r="U29" s="62">
        <f t="shared" si="3"/>
        <v>0</v>
      </c>
      <c r="V29" s="63">
        <v>10</v>
      </c>
      <c r="W29" s="58">
        <v>2</v>
      </c>
      <c r="X29" s="58"/>
      <c r="Y29" s="64">
        <f t="shared" si="4"/>
        <v>2</v>
      </c>
      <c r="Z29" s="69">
        <v>17</v>
      </c>
      <c r="AA29" s="66">
        <v>1</v>
      </c>
      <c r="AB29" s="66"/>
      <c r="AC29" s="62">
        <f t="shared" si="5"/>
        <v>1</v>
      </c>
      <c r="AD29" s="114">
        <f t="shared" si="6"/>
        <v>3</v>
      </c>
      <c r="AE29" s="71">
        <f t="shared" si="7"/>
        <v>3</v>
      </c>
      <c r="AF29" s="64"/>
    </row>
    <row r="30" spans="1:32" ht="12.75" customHeight="1">
      <c r="A30" s="112" t="s">
        <v>83</v>
      </c>
      <c r="B30" s="112" t="s">
        <v>79</v>
      </c>
      <c r="C30" s="55">
        <v>376836</v>
      </c>
      <c r="D30" s="113"/>
      <c r="E30" s="66"/>
      <c r="F30" s="77">
        <v>13</v>
      </c>
      <c r="G30" s="58">
        <v>1</v>
      </c>
      <c r="H30" s="58"/>
      <c r="I30" s="59">
        <f t="shared" si="0"/>
        <v>1</v>
      </c>
      <c r="J30" s="78">
        <v>19</v>
      </c>
      <c r="K30" s="66">
        <v>1</v>
      </c>
      <c r="L30" s="66"/>
      <c r="M30" s="62">
        <f t="shared" si="1"/>
        <v>1</v>
      </c>
      <c r="N30" s="63"/>
      <c r="O30" s="58"/>
      <c r="P30" s="58"/>
      <c r="Q30" s="59">
        <f t="shared" si="2"/>
        <v>0</v>
      </c>
      <c r="R30" s="78"/>
      <c r="S30" s="66"/>
      <c r="T30" s="66"/>
      <c r="U30" s="62">
        <f t="shared" si="3"/>
        <v>0</v>
      </c>
      <c r="V30" s="63"/>
      <c r="W30" s="58"/>
      <c r="X30" s="58"/>
      <c r="Y30" s="64">
        <f t="shared" si="4"/>
        <v>0</v>
      </c>
      <c r="Z30" s="65">
        <v>16</v>
      </c>
      <c r="AA30" s="66">
        <v>1</v>
      </c>
      <c r="AB30" s="66"/>
      <c r="AC30" s="62">
        <f t="shared" si="5"/>
        <v>1</v>
      </c>
      <c r="AD30" s="114">
        <f t="shared" si="6"/>
        <v>3</v>
      </c>
      <c r="AE30" s="71">
        <f t="shared" si="7"/>
        <v>3</v>
      </c>
      <c r="AF30" s="64"/>
    </row>
    <row r="31" spans="1:32" ht="12.75" customHeight="1">
      <c r="A31" s="116" t="s">
        <v>119</v>
      </c>
      <c r="B31" s="113" t="s">
        <v>120</v>
      </c>
      <c r="C31" s="55"/>
      <c r="D31" s="113"/>
      <c r="E31" s="117"/>
      <c r="F31" s="57"/>
      <c r="G31" s="58"/>
      <c r="H31" s="58"/>
      <c r="I31" s="59">
        <f t="shared" si="0"/>
        <v>0</v>
      </c>
      <c r="J31" s="78"/>
      <c r="K31" s="66"/>
      <c r="L31" s="66"/>
      <c r="M31" s="62">
        <f t="shared" si="1"/>
        <v>0</v>
      </c>
      <c r="N31" s="67"/>
      <c r="O31" s="58"/>
      <c r="P31" s="58"/>
      <c r="Q31" s="59">
        <f t="shared" si="2"/>
        <v>0</v>
      </c>
      <c r="R31" s="60"/>
      <c r="S31" s="61"/>
      <c r="T31" s="61"/>
      <c r="U31" s="62">
        <f t="shared" si="3"/>
        <v>0</v>
      </c>
      <c r="V31" s="63"/>
      <c r="W31" s="58"/>
      <c r="X31" s="58"/>
      <c r="Y31" s="64">
        <f t="shared" si="4"/>
        <v>0</v>
      </c>
      <c r="Z31" s="65">
        <v>9</v>
      </c>
      <c r="AA31" s="66">
        <v>3</v>
      </c>
      <c r="AB31" s="66"/>
      <c r="AC31" s="62">
        <f t="shared" si="5"/>
        <v>3</v>
      </c>
      <c r="AD31" s="114">
        <f t="shared" si="6"/>
        <v>3</v>
      </c>
      <c r="AE31" s="71">
        <f t="shared" si="7"/>
        <v>3</v>
      </c>
      <c r="AF31" s="64"/>
    </row>
    <row r="32" spans="1:32" ht="12.75">
      <c r="A32" s="112" t="s">
        <v>121</v>
      </c>
      <c r="B32" s="112" t="s">
        <v>122</v>
      </c>
      <c r="C32" s="55"/>
      <c r="D32" s="113"/>
      <c r="E32" s="66"/>
      <c r="F32" s="57"/>
      <c r="G32" s="58"/>
      <c r="H32" s="58"/>
      <c r="I32" s="59">
        <f t="shared" si="0"/>
        <v>0</v>
      </c>
      <c r="J32" s="78"/>
      <c r="K32" s="66"/>
      <c r="L32" s="66"/>
      <c r="M32" s="62">
        <f t="shared" si="1"/>
        <v>0</v>
      </c>
      <c r="N32" s="63">
        <v>10</v>
      </c>
      <c r="O32" s="58">
        <v>2</v>
      </c>
      <c r="P32" s="58"/>
      <c r="Q32" s="59">
        <f t="shared" si="2"/>
        <v>2</v>
      </c>
      <c r="R32" s="78"/>
      <c r="S32" s="66"/>
      <c r="T32" s="66"/>
      <c r="U32" s="62">
        <f t="shared" si="3"/>
        <v>0</v>
      </c>
      <c r="V32" s="67"/>
      <c r="W32" s="58"/>
      <c r="X32" s="58"/>
      <c r="Y32" s="64">
        <f t="shared" si="4"/>
        <v>0</v>
      </c>
      <c r="Z32" s="65"/>
      <c r="AA32" s="66"/>
      <c r="AB32" s="66"/>
      <c r="AC32" s="62">
        <f t="shared" si="5"/>
        <v>0</v>
      </c>
      <c r="AD32" s="114">
        <f t="shared" si="6"/>
        <v>2</v>
      </c>
      <c r="AE32" s="71">
        <f t="shared" si="7"/>
        <v>2</v>
      </c>
      <c r="AF32" s="64"/>
    </row>
    <row r="33" spans="1:32" ht="12.75">
      <c r="A33" s="116" t="s">
        <v>83</v>
      </c>
      <c r="B33" s="113" t="s">
        <v>123</v>
      </c>
      <c r="C33" s="55">
        <v>380183</v>
      </c>
      <c r="D33" s="113"/>
      <c r="E33" s="117"/>
      <c r="F33" s="57"/>
      <c r="G33" s="58"/>
      <c r="H33" s="58"/>
      <c r="I33" s="59">
        <f t="shared" si="0"/>
        <v>0</v>
      </c>
      <c r="J33" s="78"/>
      <c r="K33" s="66"/>
      <c r="L33" s="66"/>
      <c r="M33" s="62">
        <f t="shared" si="1"/>
        <v>0</v>
      </c>
      <c r="N33" s="63"/>
      <c r="O33" s="58"/>
      <c r="P33" s="58"/>
      <c r="Q33" s="59">
        <f t="shared" si="2"/>
        <v>0</v>
      </c>
      <c r="R33" s="78"/>
      <c r="S33" s="66"/>
      <c r="T33" s="66"/>
      <c r="U33" s="62">
        <f t="shared" si="3"/>
        <v>0</v>
      </c>
      <c r="V33" s="67"/>
      <c r="W33" s="58"/>
      <c r="X33" s="58"/>
      <c r="Y33" s="64">
        <f t="shared" si="4"/>
        <v>0</v>
      </c>
      <c r="Z33" s="65">
        <v>10</v>
      </c>
      <c r="AA33" s="66">
        <v>2</v>
      </c>
      <c r="AB33" s="66"/>
      <c r="AC33" s="62">
        <f t="shared" si="5"/>
        <v>2</v>
      </c>
      <c r="AD33" s="114">
        <f t="shared" si="6"/>
        <v>2</v>
      </c>
      <c r="AE33" s="71">
        <f t="shared" si="7"/>
        <v>2</v>
      </c>
      <c r="AF33" s="64"/>
    </row>
    <row r="34" spans="1:32" ht="12.75">
      <c r="A34" s="75" t="s">
        <v>124</v>
      </c>
      <c r="B34" s="113" t="s">
        <v>115</v>
      </c>
      <c r="C34" s="55">
        <v>223343</v>
      </c>
      <c r="D34" s="113">
        <v>5</v>
      </c>
      <c r="E34" s="81" t="s">
        <v>29</v>
      </c>
      <c r="F34" s="77">
        <v>15</v>
      </c>
      <c r="G34" s="58">
        <v>1</v>
      </c>
      <c r="H34" s="58"/>
      <c r="I34" s="59">
        <f t="shared" si="0"/>
        <v>1</v>
      </c>
      <c r="J34" s="78"/>
      <c r="K34" s="66"/>
      <c r="L34" s="66"/>
      <c r="M34" s="62">
        <f t="shared" si="1"/>
        <v>0</v>
      </c>
      <c r="N34" s="63"/>
      <c r="O34" s="58"/>
      <c r="P34" s="58"/>
      <c r="Q34" s="59">
        <f t="shared" si="2"/>
        <v>0</v>
      </c>
      <c r="R34" s="78"/>
      <c r="S34" s="66"/>
      <c r="T34" s="66"/>
      <c r="U34" s="62">
        <f t="shared" si="3"/>
        <v>0</v>
      </c>
      <c r="V34" s="63"/>
      <c r="W34" s="58"/>
      <c r="X34" s="58"/>
      <c r="Y34" s="64">
        <f t="shared" si="4"/>
        <v>0</v>
      </c>
      <c r="Z34" s="65"/>
      <c r="AA34" s="66"/>
      <c r="AB34" s="66"/>
      <c r="AC34" s="62">
        <f t="shared" si="5"/>
        <v>0</v>
      </c>
      <c r="AD34" s="114">
        <f t="shared" si="6"/>
        <v>1</v>
      </c>
      <c r="AE34" s="71">
        <f t="shared" si="7"/>
        <v>1</v>
      </c>
      <c r="AF34" s="64"/>
    </row>
    <row r="35" spans="1:32" ht="12.75">
      <c r="A35" s="112" t="s">
        <v>91</v>
      </c>
      <c r="B35" s="112" t="s">
        <v>125</v>
      </c>
      <c r="C35" s="55">
        <v>254451</v>
      </c>
      <c r="D35" s="113"/>
      <c r="E35" s="66"/>
      <c r="F35" s="57">
        <v>14</v>
      </c>
      <c r="G35" s="58">
        <v>1</v>
      </c>
      <c r="H35" s="58"/>
      <c r="I35" s="59">
        <f t="shared" si="0"/>
        <v>1</v>
      </c>
      <c r="J35" s="78"/>
      <c r="K35" s="66"/>
      <c r="L35" s="66"/>
      <c r="M35" s="62">
        <f t="shared" si="1"/>
        <v>0</v>
      </c>
      <c r="N35" s="67"/>
      <c r="O35" s="58"/>
      <c r="P35" s="58"/>
      <c r="Q35" s="59">
        <f t="shared" si="2"/>
        <v>0</v>
      </c>
      <c r="R35" s="60"/>
      <c r="S35" s="61"/>
      <c r="T35" s="66"/>
      <c r="U35" s="62">
        <f t="shared" si="3"/>
        <v>0</v>
      </c>
      <c r="V35" s="67"/>
      <c r="W35" s="58"/>
      <c r="X35" s="58"/>
      <c r="Y35" s="64">
        <f t="shared" si="4"/>
        <v>0</v>
      </c>
      <c r="Z35" s="65"/>
      <c r="AA35" s="66"/>
      <c r="AB35" s="66"/>
      <c r="AC35" s="62">
        <f t="shared" si="5"/>
        <v>0</v>
      </c>
      <c r="AD35" s="114">
        <f t="shared" si="6"/>
        <v>1</v>
      </c>
      <c r="AE35" s="71">
        <f t="shared" si="7"/>
        <v>1</v>
      </c>
      <c r="AF35" s="64"/>
    </row>
    <row r="36" spans="1:32" ht="12.75">
      <c r="A36" s="112" t="s">
        <v>126</v>
      </c>
      <c r="B36" s="112" t="s">
        <v>127</v>
      </c>
      <c r="C36" s="55">
        <v>258384</v>
      </c>
      <c r="D36" s="113"/>
      <c r="E36" s="115" t="s">
        <v>69</v>
      </c>
      <c r="F36" s="57"/>
      <c r="G36" s="58"/>
      <c r="H36" s="58"/>
      <c r="I36" s="59">
        <f t="shared" si="0"/>
        <v>0</v>
      </c>
      <c r="J36" s="78"/>
      <c r="K36" s="66"/>
      <c r="L36" s="66"/>
      <c r="M36" s="62">
        <f t="shared" si="1"/>
        <v>0</v>
      </c>
      <c r="N36" s="67"/>
      <c r="O36" s="58"/>
      <c r="P36" s="58"/>
      <c r="Q36" s="59">
        <f t="shared" si="2"/>
        <v>0</v>
      </c>
      <c r="R36" s="78">
        <v>16</v>
      </c>
      <c r="S36" s="66">
        <v>1</v>
      </c>
      <c r="T36" s="66"/>
      <c r="U36" s="62">
        <f t="shared" si="3"/>
        <v>1</v>
      </c>
      <c r="V36" s="63"/>
      <c r="W36" s="58"/>
      <c r="X36" s="58"/>
      <c r="Y36" s="64">
        <f t="shared" si="4"/>
        <v>0</v>
      </c>
      <c r="Z36" s="65"/>
      <c r="AA36" s="66"/>
      <c r="AB36" s="66"/>
      <c r="AC36" s="62">
        <f t="shared" si="5"/>
        <v>0</v>
      </c>
      <c r="AD36" s="114">
        <f t="shared" si="6"/>
        <v>1</v>
      </c>
      <c r="AE36" s="71">
        <f t="shared" si="7"/>
        <v>1</v>
      </c>
      <c r="AF36" s="64"/>
    </row>
    <row r="37" spans="1:32" ht="12.75">
      <c r="A37" s="112" t="s">
        <v>128</v>
      </c>
      <c r="B37" s="112" t="s">
        <v>129</v>
      </c>
      <c r="C37" s="55">
        <v>378367</v>
      </c>
      <c r="D37" s="113"/>
      <c r="E37" s="81" t="s">
        <v>130</v>
      </c>
      <c r="F37" s="57"/>
      <c r="G37" s="58"/>
      <c r="H37" s="58"/>
      <c r="I37" s="59">
        <f t="shared" si="0"/>
        <v>0</v>
      </c>
      <c r="J37" s="78"/>
      <c r="K37" s="66"/>
      <c r="L37" s="66"/>
      <c r="M37" s="62">
        <f t="shared" si="1"/>
        <v>0</v>
      </c>
      <c r="N37" s="63">
        <v>18</v>
      </c>
      <c r="O37" s="58">
        <v>1</v>
      </c>
      <c r="P37" s="58"/>
      <c r="Q37" s="59">
        <f t="shared" si="2"/>
        <v>1</v>
      </c>
      <c r="R37" s="60"/>
      <c r="S37" s="66"/>
      <c r="T37" s="66"/>
      <c r="U37" s="62">
        <f t="shared" si="3"/>
        <v>0</v>
      </c>
      <c r="V37" s="67"/>
      <c r="W37" s="58"/>
      <c r="X37" s="58"/>
      <c r="Y37" s="64">
        <f t="shared" si="4"/>
        <v>0</v>
      </c>
      <c r="Z37" s="69"/>
      <c r="AA37" s="66"/>
      <c r="AB37" s="66"/>
      <c r="AC37" s="62">
        <f t="shared" si="5"/>
        <v>0</v>
      </c>
      <c r="AD37" s="114">
        <f t="shared" si="6"/>
        <v>1</v>
      </c>
      <c r="AE37" s="71">
        <f t="shared" si="7"/>
        <v>1</v>
      </c>
      <c r="AF37" s="64"/>
    </row>
    <row r="38" spans="1:32" ht="12.75">
      <c r="A38" s="112" t="s">
        <v>131</v>
      </c>
      <c r="B38" s="112" t="s">
        <v>33</v>
      </c>
      <c r="C38" s="55"/>
      <c r="D38" s="113">
        <v>5</v>
      </c>
      <c r="E38" s="81" t="s">
        <v>29</v>
      </c>
      <c r="F38" s="77"/>
      <c r="G38" s="58"/>
      <c r="H38" s="58"/>
      <c r="I38" s="59">
        <f aca="true" t="shared" si="8" ref="I38:I65">SUM(G38+H38)</f>
        <v>0</v>
      </c>
      <c r="J38" s="78"/>
      <c r="K38" s="66"/>
      <c r="L38" s="66"/>
      <c r="M38" s="62">
        <f aca="true" t="shared" si="9" ref="M38:M65">SUM(K38+L38)</f>
        <v>0</v>
      </c>
      <c r="N38" s="63"/>
      <c r="O38" s="58"/>
      <c r="P38" s="58"/>
      <c r="Q38" s="59">
        <f aca="true" t="shared" si="10" ref="Q38:Q65">SUM(O38+P38)</f>
        <v>0</v>
      </c>
      <c r="R38" s="78"/>
      <c r="S38" s="66"/>
      <c r="T38" s="66"/>
      <c r="U38" s="62">
        <f aca="true" t="shared" si="11" ref="U38:U65">SUM(S38+T38)</f>
        <v>0</v>
      </c>
      <c r="V38" s="63">
        <v>11</v>
      </c>
      <c r="W38" s="58">
        <v>1</v>
      </c>
      <c r="X38" s="58"/>
      <c r="Y38" s="64">
        <f aca="true" t="shared" si="12" ref="Y38:Y65">SUM(W38+X38)</f>
        <v>1</v>
      </c>
      <c r="Z38" s="65"/>
      <c r="AA38" s="66"/>
      <c r="AB38" s="66"/>
      <c r="AC38" s="62">
        <f aca="true" t="shared" si="13" ref="AC38:AC65">SUM(AA38+AB38)</f>
        <v>0</v>
      </c>
      <c r="AD38" s="114">
        <f aca="true" t="shared" si="14" ref="AD38:AD65">SUM(I38+M38+Q38+U38+Y38+AC38)</f>
        <v>1</v>
      </c>
      <c r="AE38" s="71">
        <f aca="true" t="shared" si="15" ref="AE38:AE65">AD38-MIN(I38,M38,Q38,U38,Y38,AC38)</f>
        <v>1</v>
      </c>
      <c r="AF38" s="64"/>
    </row>
    <row r="39" spans="1:32" ht="12.75">
      <c r="A39" s="112" t="s">
        <v>91</v>
      </c>
      <c r="B39" s="112" t="s">
        <v>132</v>
      </c>
      <c r="C39" s="55">
        <v>377917</v>
      </c>
      <c r="D39" s="113"/>
      <c r="E39" s="66"/>
      <c r="F39" s="57"/>
      <c r="G39" s="68"/>
      <c r="H39" s="68"/>
      <c r="I39" s="59">
        <f t="shared" si="8"/>
        <v>0</v>
      </c>
      <c r="J39" s="78"/>
      <c r="K39" s="66"/>
      <c r="L39" s="66"/>
      <c r="M39" s="62">
        <f t="shared" si="9"/>
        <v>0</v>
      </c>
      <c r="N39" s="63"/>
      <c r="O39" s="58"/>
      <c r="P39" s="58"/>
      <c r="Q39" s="59">
        <f t="shared" si="10"/>
        <v>0</v>
      </c>
      <c r="R39" s="60" t="s">
        <v>99</v>
      </c>
      <c r="S39" s="66"/>
      <c r="T39" s="66"/>
      <c r="U39" s="62">
        <f t="shared" si="11"/>
        <v>0</v>
      </c>
      <c r="V39" s="63"/>
      <c r="W39" s="58"/>
      <c r="X39" s="58"/>
      <c r="Y39" s="64">
        <f t="shared" si="12"/>
        <v>0</v>
      </c>
      <c r="Z39" s="69">
        <v>11</v>
      </c>
      <c r="AA39" s="66">
        <v>1</v>
      </c>
      <c r="AB39" s="66"/>
      <c r="AC39" s="62">
        <f t="shared" si="13"/>
        <v>1</v>
      </c>
      <c r="AD39" s="114">
        <f t="shared" si="14"/>
        <v>1</v>
      </c>
      <c r="AE39" s="71">
        <f t="shared" si="15"/>
        <v>1</v>
      </c>
      <c r="AF39" s="64"/>
    </row>
    <row r="40" spans="1:32" ht="12.75">
      <c r="A40" s="116" t="s">
        <v>133</v>
      </c>
      <c r="B40" s="113" t="s">
        <v>66</v>
      </c>
      <c r="C40" s="55"/>
      <c r="D40" s="159"/>
      <c r="E40" s="158"/>
      <c r="F40" s="57"/>
      <c r="G40" s="58"/>
      <c r="H40" s="58"/>
      <c r="I40" s="59">
        <f t="shared" si="8"/>
        <v>0</v>
      </c>
      <c r="J40" s="78"/>
      <c r="K40" s="66"/>
      <c r="L40" s="66"/>
      <c r="M40" s="62">
        <f t="shared" si="9"/>
        <v>0</v>
      </c>
      <c r="N40" s="63"/>
      <c r="O40" s="58"/>
      <c r="P40" s="58"/>
      <c r="Q40" s="59">
        <f t="shared" si="10"/>
        <v>0</v>
      </c>
      <c r="R40" s="78"/>
      <c r="S40" s="66"/>
      <c r="T40" s="66"/>
      <c r="U40" s="62">
        <f t="shared" si="11"/>
        <v>0</v>
      </c>
      <c r="V40" s="63"/>
      <c r="W40" s="58"/>
      <c r="X40" s="58"/>
      <c r="Y40" s="64">
        <f t="shared" si="12"/>
        <v>0</v>
      </c>
      <c r="Z40" s="69">
        <v>15</v>
      </c>
      <c r="AA40" s="66">
        <v>1</v>
      </c>
      <c r="AB40" s="66"/>
      <c r="AC40" s="62">
        <f t="shared" si="13"/>
        <v>1</v>
      </c>
      <c r="AD40" s="114">
        <f t="shared" si="14"/>
        <v>1</v>
      </c>
      <c r="AE40" s="71">
        <f t="shared" si="15"/>
        <v>1</v>
      </c>
      <c r="AF40" s="64"/>
    </row>
    <row r="41" spans="1:32" ht="12.75">
      <c r="A41" s="112" t="s">
        <v>134</v>
      </c>
      <c r="B41" s="112" t="s">
        <v>135</v>
      </c>
      <c r="C41" s="55">
        <v>344198</v>
      </c>
      <c r="D41" s="113"/>
      <c r="E41" s="66"/>
      <c r="F41" s="77"/>
      <c r="G41" s="58"/>
      <c r="H41" s="58"/>
      <c r="I41" s="59">
        <f t="shared" si="8"/>
        <v>0</v>
      </c>
      <c r="J41" s="60" t="s">
        <v>46</v>
      </c>
      <c r="K41" s="66"/>
      <c r="L41" s="66"/>
      <c r="M41" s="62">
        <f t="shared" si="9"/>
        <v>0</v>
      </c>
      <c r="N41" s="67"/>
      <c r="O41" s="58"/>
      <c r="P41" s="58"/>
      <c r="Q41" s="59">
        <f t="shared" si="10"/>
        <v>0</v>
      </c>
      <c r="R41" s="60"/>
      <c r="S41" s="61"/>
      <c r="T41" s="61"/>
      <c r="U41" s="62">
        <f t="shared" si="11"/>
        <v>0</v>
      </c>
      <c r="V41" s="67"/>
      <c r="W41" s="58"/>
      <c r="X41" s="58"/>
      <c r="Y41" s="64">
        <f t="shared" si="12"/>
        <v>0</v>
      </c>
      <c r="Z41" s="69"/>
      <c r="AA41" s="66"/>
      <c r="AB41" s="66"/>
      <c r="AC41" s="62">
        <f t="shared" si="13"/>
        <v>0</v>
      </c>
      <c r="AD41" s="114">
        <f t="shared" si="14"/>
        <v>0</v>
      </c>
      <c r="AE41" s="71">
        <f t="shared" si="15"/>
        <v>0</v>
      </c>
      <c r="AF41" s="64"/>
    </row>
    <row r="42" spans="6:32" ht="12.75">
      <c r="F42" s="57"/>
      <c r="G42" s="58"/>
      <c r="H42" s="58"/>
      <c r="I42" s="73">
        <f t="shared" si="8"/>
        <v>0</v>
      </c>
      <c r="J42" s="65"/>
      <c r="K42" s="66"/>
      <c r="L42" s="66"/>
      <c r="M42" s="62">
        <f t="shared" si="9"/>
        <v>0</v>
      </c>
      <c r="N42" s="63"/>
      <c r="O42" s="58"/>
      <c r="P42" s="58"/>
      <c r="Q42" s="59">
        <f t="shared" si="10"/>
        <v>0</v>
      </c>
      <c r="R42" s="60"/>
      <c r="S42" s="61"/>
      <c r="T42" s="61"/>
      <c r="U42" s="62">
        <f t="shared" si="11"/>
        <v>0</v>
      </c>
      <c r="V42" s="63"/>
      <c r="W42" s="58"/>
      <c r="X42" s="58"/>
      <c r="Y42" s="64">
        <f t="shared" si="12"/>
        <v>0</v>
      </c>
      <c r="Z42" s="65"/>
      <c r="AA42" s="66"/>
      <c r="AB42" s="66"/>
      <c r="AC42" s="62">
        <f t="shared" si="13"/>
        <v>0</v>
      </c>
      <c r="AD42" s="114">
        <f t="shared" si="14"/>
        <v>0</v>
      </c>
      <c r="AE42" s="71">
        <f t="shared" si="15"/>
        <v>0</v>
      </c>
      <c r="AF42" s="64"/>
    </row>
    <row r="43" spans="6:32" ht="12.75">
      <c r="F43" s="57"/>
      <c r="G43" s="58"/>
      <c r="H43" s="58"/>
      <c r="I43" s="73">
        <f t="shared" si="8"/>
        <v>0</v>
      </c>
      <c r="J43" s="65"/>
      <c r="K43" s="66"/>
      <c r="L43" s="66"/>
      <c r="M43" s="62">
        <f t="shared" si="9"/>
        <v>0</v>
      </c>
      <c r="N43" s="63"/>
      <c r="O43" s="58"/>
      <c r="P43" s="58"/>
      <c r="Q43" s="59">
        <f t="shared" si="10"/>
        <v>0</v>
      </c>
      <c r="R43" s="78"/>
      <c r="S43" s="66"/>
      <c r="T43" s="66"/>
      <c r="U43" s="62">
        <f t="shared" si="11"/>
        <v>0</v>
      </c>
      <c r="V43" s="67"/>
      <c r="W43" s="58"/>
      <c r="X43" s="58"/>
      <c r="Y43" s="64">
        <f t="shared" si="12"/>
        <v>0</v>
      </c>
      <c r="Z43" s="65"/>
      <c r="AA43" s="66"/>
      <c r="AB43" s="66"/>
      <c r="AC43" s="62">
        <f t="shared" si="13"/>
        <v>0</v>
      </c>
      <c r="AD43" s="114">
        <f t="shared" si="14"/>
        <v>0</v>
      </c>
      <c r="AE43" s="71">
        <f t="shared" si="15"/>
        <v>0</v>
      </c>
      <c r="AF43" s="64"/>
    </row>
    <row r="44" spans="6:32" ht="12.75">
      <c r="F44" s="57"/>
      <c r="G44" s="58"/>
      <c r="H44" s="58"/>
      <c r="I44" s="73">
        <f t="shared" si="8"/>
        <v>0</v>
      </c>
      <c r="J44" s="65"/>
      <c r="K44" s="66"/>
      <c r="L44" s="66"/>
      <c r="M44" s="62">
        <f t="shared" si="9"/>
        <v>0</v>
      </c>
      <c r="N44" s="63"/>
      <c r="O44" s="58"/>
      <c r="P44" s="58"/>
      <c r="Q44" s="59">
        <f t="shared" si="10"/>
        <v>0</v>
      </c>
      <c r="R44" s="60"/>
      <c r="S44" s="61"/>
      <c r="T44" s="61"/>
      <c r="U44" s="62">
        <f t="shared" si="11"/>
        <v>0</v>
      </c>
      <c r="V44" s="67"/>
      <c r="W44" s="58"/>
      <c r="X44" s="58"/>
      <c r="Y44" s="64">
        <f t="shared" si="12"/>
        <v>0</v>
      </c>
      <c r="Z44" s="65"/>
      <c r="AA44" s="66"/>
      <c r="AB44" s="66"/>
      <c r="AC44" s="62">
        <f t="shared" si="13"/>
        <v>0</v>
      </c>
      <c r="AD44" s="114">
        <f t="shared" si="14"/>
        <v>0</v>
      </c>
      <c r="AE44" s="71">
        <f t="shared" si="15"/>
        <v>0</v>
      </c>
      <c r="AF44" s="64"/>
    </row>
    <row r="45" spans="6:32" ht="12.75">
      <c r="F45" s="77"/>
      <c r="G45" s="58"/>
      <c r="H45" s="58"/>
      <c r="I45" s="73">
        <f t="shared" si="8"/>
        <v>0</v>
      </c>
      <c r="J45" s="65"/>
      <c r="K45" s="66"/>
      <c r="L45" s="66"/>
      <c r="M45" s="62">
        <f t="shared" si="9"/>
        <v>0</v>
      </c>
      <c r="N45" s="63"/>
      <c r="O45" s="58"/>
      <c r="P45" s="58"/>
      <c r="Q45" s="59">
        <f t="shared" si="10"/>
        <v>0</v>
      </c>
      <c r="R45" s="78"/>
      <c r="S45" s="66"/>
      <c r="T45" s="66"/>
      <c r="U45" s="62">
        <f t="shared" si="11"/>
        <v>0</v>
      </c>
      <c r="V45" s="67"/>
      <c r="W45" s="68"/>
      <c r="X45" s="58"/>
      <c r="Y45" s="64">
        <f t="shared" si="12"/>
        <v>0</v>
      </c>
      <c r="Z45" s="65"/>
      <c r="AA45" s="66"/>
      <c r="AB45" s="66"/>
      <c r="AC45" s="62">
        <f t="shared" si="13"/>
        <v>0</v>
      </c>
      <c r="AD45" s="114">
        <f t="shared" si="14"/>
        <v>0</v>
      </c>
      <c r="AE45" s="71">
        <f t="shared" si="15"/>
        <v>0</v>
      </c>
      <c r="AF45" s="64"/>
    </row>
    <row r="46" spans="6:32" ht="12.75">
      <c r="F46" s="57"/>
      <c r="G46" s="58"/>
      <c r="H46" s="58"/>
      <c r="I46" s="73">
        <f t="shared" si="8"/>
        <v>0</v>
      </c>
      <c r="J46" s="65"/>
      <c r="K46" s="66"/>
      <c r="L46" s="66"/>
      <c r="M46" s="62">
        <f t="shared" si="9"/>
        <v>0</v>
      </c>
      <c r="N46" s="63"/>
      <c r="O46" s="58"/>
      <c r="P46" s="58"/>
      <c r="Q46" s="59">
        <f t="shared" si="10"/>
        <v>0</v>
      </c>
      <c r="R46" s="60"/>
      <c r="S46" s="61"/>
      <c r="T46" s="61"/>
      <c r="U46" s="62">
        <f t="shared" si="11"/>
        <v>0</v>
      </c>
      <c r="V46" s="67"/>
      <c r="W46" s="58"/>
      <c r="X46" s="58"/>
      <c r="Y46" s="64">
        <f t="shared" si="12"/>
        <v>0</v>
      </c>
      <c r="Z46" s="65"/>
      <c r="AA46" s="66"/>
      <c r="AB46" s="66"/>
      <c r="AC46" s="62">
        <f t="shared" si="13"/>
        <v>0</v>
      </c>
      <c r="AD46" s="114">
        <f t="shared" si="14"/>
        <v>0</v>
      </c>
      <c r="AE46" s="71">
        <f t="shared" si="15"/>
        <v>0</v>
      </c>
      <c r="AF46" s="64"/>
    </row>
    <row r="47" spans="6:32" ht="12.75">
      <c r="F47" s="57"/>
      <c r="G47" s="58"/>
      <c r="H47" s="58"/>
      <c r="I47" s="64">
        <f t="shared" si="8"/>
        <v>0</v>
      </c>
      <c r="J47" s="65"/>
      <c r="K47" s="66"/>
      <c r="L47" s="66"/>
      <c r="M47" s="62">
        <f t="shared" si="9"/>
        <v>0</v>
      </c>
      <c r="N47" s="67"/>
      <c r="O47" s="58"/>
      <c r="P47" s="58"/>
      <c r="Q47" s="59">
        <f t="shared" si="10"/>
        <v>0</v>
      </c>
      <c r="R47" s="60"/>
      <c r="S47" s="66"/>
      <c r="T47" s="66"/>
      <c r="U47" s="62">
        <f t="shared" si="11"/>
        <v>0</v>
      </c>
      <c r="V47" s="63"/>
      <c r="W47" s="58"/>
      <c r="X47" s="58"/>
      <c r="Y47" s="64">
        <f t="shared" si="12"/>
        <v>0</v>
      </c>
      <c r="Z47" s="65"/>
      <c r="AA47" s="66"/>
      <c r="AB47" s="66"/>
      <c r="AC47" s="62">
        <f t="shared" si="13"/>
        <v>0</v>
      </c>
      <c r="AD47" s="114">
        <f t="shared" si="14"/>
        <v>0</v>
      </c>
      <c r="AE47" s="71">
        <f t="shared" si="15"/>
        <v>0</v>
      </c>
      <c r="AF47" s="64"/>
    </row>
    <row r="48" spans="6:32" ht="12.75">
      <c r="F48" s="77"/>
      <c r="G48" s="58"/>
      <c r="H48" s="58"/>
      <c r="I48" s="73">
        <f t="shared" si="8"/>
        <v>0</v>
      </c>
      <c r="J48" s="65"/>
      <c r="K48" s="66"/>
      <c r="L48" s="66"/>
      <c r="M48" s="62">
        <f t="shared" si="9"/>
        <v>0</v>
      </c>
      <c r="N48" s="63"/>
      <c r="O48" s="58"/>
      <c r="P48" s="58"/>
      <c r="Q48" s="59">
        <f t="shared" si="10"/>
        <v>0</v>
      </c>
      <c r="R48" s="78"/>
      <c r="S48" s="66"/>
      <c r="T48" s="66"/>
      <c r="U48" s="62">
        <f t="shared" si="11"/>
        <v>0</v>
      </c>
      <c r="V48" s="63"/>
      <c r="W48" s="58"/>
      <c r="X48" s="58"/>
      <c r="Y48" s="64">
        <f t="shared" si="12"/>
        <v>0</v>
      </c>
      <c r="Z48" s="65"/>
      <c r="AA48" s="66"/>
      <c r="AB48" s="66"/>
      <c r="AC48" s="62">
        <f t="shared" si="13"/>
        <v>0</v>
      </c>
      <c r="AD48" s="114">
        <f t="shared" si="14"/>
        <v>0</v>
      </c>
      <c r="AE48" s="71">
        <f t="shared" si="15"/>
        <v>0</v>
      </c>
      <c r="AF48" s="64"/>
    </row>
    <row r="49" spans="6:32" ht="12.75">
      <c r="F49" s="77"/>
      <c r="G49" s="58"/>
      <c r="H49" s="58"/>
      <c r="I49" s="73">
        <f t="shared" si="8"/>
        <v>0</v>
      </c>
      <c r="J49" s="65"/>
      <c r="K49" s="66"/>
      <c r="L49" s="66"/>
      <c r="M49" s="62">
        <f t="shared" si="9"/>
        <v>0</v>
      </c>
      <c r="N49" s="63"/>
      <c r="O49" s="58"/>
      <c r="P49" s="58"/>
      <c r="Q49" s="59">
        <f t="shared" si="10"/>
        <v>0</v>
      </c>
      <c r="R49" s="78"/>
      <c r="S49" s="66"/>
      <c r="T49" s="66"/>
      <c r="U49" s="62">
        <f t="shared" si="11"/>
        <v>0</v>
      </c>
      <c r="V49" s="63"/>
      <c r="W49" s="58"/>
      <c r="X49" s="58"/>
      <c r="Y49" s="64">
        <f t="shared" si="12"/>
        <v>0</v>
      </c>
      <c r="Z49" s="65"/>
      <c r="AA49" s="66"/>
      <c r="AB49" s="66"/>
      <c r="AC49" s="62">
        <f t="shared" si="13"/>
        <v>0</v>
      </c>
      <c r="AD49" s="114">
        <f t="shared" si="14"/>
        <v>0</v>
      </c>
      <c r="AE49" s="71">
        <f t="shared" si="15"/>
        <v>0</v>
      </c>
      <c r="AF49" s="64"/>
    </row>
    <row r="50" spans="6:32" ht="12.75">
      <c r="F50" s="77"/>
      <c r="G50" s="58"/>
      <c r="H50" s="58"/>
      <c r="I50" s="64">
        <f t="shared" si="8"/>
        <v>0</v>
      </c>
      <c r="J50" s="65"/>
      <c r="K50" s="66"/>
      <c r="L50" s="66"/>
      <c r="M50" s="62">
        <f t="shared" si="9"/>
        <v>0</v>
      </c>
      <c r="N50" s="63"/>
      <c r="O50" s="58"/>
      <c r="P50" s="58"/>
      <c r="Q50" s="59">
        <f t="shared" si="10"/>
        <v>0</v>
      </c>
      <c r="R50" s="60"/>
      <c r="S50" s="66"/>
      <c r="T50" s="66"/>
      <c r="U50" s="62">
        <f t="shared" si="11"/>
        <v>0</v>
      </c>
      <c r="V50" s="63"/>
      <c r="W50" s="58"/>
      <c r="X50" s="58"/>
      <c r="Y50" s="64">
        <f t="shared" si="12"/>
        <v>0</v>
      </c>
      <c r="Z50" s="65"/>
      <c r="AA50" s="66"/>
      <c r="AB50" s="66"/>
      <c r="AC50" s="62">
        <f t="shared" si="13"/>
        <v>0</v>
      </c>
      <c r="AD50" s="114">
        <f t="shared" si="14"/>
        <v>0</v>
      </c>
      <c r="AE50" s="71">
        <f t="shared" si="15"/>
        <v>0</v>
      </c>
      <c r="AF50" s="64"/>
    </row>
    <row r="51" spans="6:32" ht="12.75">
      <c r="F51" s="77"/>
      <c r="G51" s="58"/>
      <c r="H51" s="58"/>
      <c r="I51" s="64">
        <f t="shared" si="8"/>
        <v>0</v>
      </c>
      <c r="J51" s="65"/>
      <c r="K51" s="66"/>
      <c r="L51" s="66"/>
      <c r="M51" s="62">
        <f t="shared" si="9"/>
        <v>0</v>
      </c>
      <c r="N51" s="63"/>
      <c r="O51" s="58"/>
      <c r="P51" s="58"/>
      <c r="Q51" s="59">
        <f t="shared" si="10"/>
        <v>0</v>
      </c>
      <c r="R51" s="60"/>
      <c r="S51" s="61"/>
      <c r="T51" s="61"/>
      <c r="U51" s="62">
        <f t="shared" si="11"/>
        <v>0</v>
      </c>
      <c r="V51" s="63"/>
      <c r="W51" s="58"/>
      <c r="X51" s="58"/>
      <c r="Y51" s="64">
        <f t="shared" si="12"/>
        <v>0</v>
      </c>
      <c r="Z51" s="65"/>
      <c r="AA51" s="66"/>
      <c r="AB51" s="66"/>
      <c r="AC51" s="62">
        <f t="shared" si="13"/>
        <v>0</v>
      </c>
      <c r="AD51" s="114">
        <f t="shared" si="14"/>
        <v>0</v>
      </c>
      <c r="AE51" s="71">
        <f t="shared" si="15"/>
        <v>0</v>
      </c>
      <c r="AF51" s="64"/>
    </row>
    <row r="52" spans="6:32" ht="12.75">
      <c r="F52" s="77"/>
      <c r="G52" s="58"/>
      <c r="H52" s="58"/>
      <c r="I52" s="64">
        <f t="shared" si="8"/>
        <v>0</v>
      </c>
      <c r="J52" s="65"/>
      <c r="K52" s="66"/>
      <c r="L52" s="66"/>
      <c r="M52" s="62">
        <f t="shared" si="9"/>
        <v>0</v>
      </c>
      <c r="N52" s="67"/>
      <c r="O52" s="58"/>
      <c r="P52" s="58"/>
      <c r="Q52" s="59">
        <f t="shared" si="10"/>
        <v>0</v>
      </c>
      <c r="R52" s="78"/>
      <c r="S52" s="66"/>
      <c r="T52" s="66"/>
      <c r="U52" s="62">
        <f t="shared" si="11"/>
        <v>0</v>
      </c>
      <c r="V52" s="63"/>
      <c r="W52" s="58"/>
      <c r="X52" s="58"/>
      <c r="Y52" s="64">
        <f t="shared" si="12"/>
        <v>0</v>
      </c>
      <c r="Z52" s="65"/>
      <c r="AA52" s="66"/>
      <c r="AB52" s="66"/>
      <c r="AC52" s="62">
        <f t="shared" si="13"/>
        <v>0</v>
      </c>
      <c r="AD52" s="114">
        <f t="shared" si="14"/>
        <v>0</v>
      </c>
      <c r="AE52" s="71">
        <f t="shared" si="15"/>
        <v>0</v>
      </c>
      <c r="AF52" s="64"/>
    </row>
    <row r="53" spans="6:32" ht="12.75">
      <c r="F53" s="57"/>
      <c r="G53" s="58"/>
      <c r="H53" s="58"/>
      <c r="I53" s="73">
        <f t="shared" si="8"/>
        <v>0</v>
      </c>
      <c r="J53" s="65"/>
      <c r="K53" s="66"/>
      <c r="L53" s="66"/>
      <c r="M53" s="62">
        <f t="shared" si="9"/>
        <v>0</v>
      </c>
      <c r="N53" s="63"/>
      <c r="O53" s="58"/>
      <c r="P53" s="58"/>
      <c r="Q53" s="59">
        <f t="shared" si="10"/>
        <v>0</v>
      </c>
      <c r="R53" s="60"/>
      <c r="S53" s="61"/>
      <c r="T53" s="61"/>
      <c r="U53" s="62">
        <f t="shared" si="11"/>
        <v>0</v>
      </c>
      <c r="V53" s="63"/>
      <c r="W53" s="58"/>
      <c r="X53" s="58"/>
      <c r="Y53" s="64">
        <f t="shared" si="12"/>
        <v>0</v>
      </c>
      <c r="Z53" s="65"/>
      <c r="AA53" s="66"/>
      <c r="AB53" s="66"/>
      <c r="AC53" s="62">
        <f t="shared" si="13"/>
        <v>0</v>
      </c>
      <c r="AD53" s="114">
        <f t="shared" si="14"/>
        <v>0</v>
      </c>
      <c r="AE53" s="71">
        <f t="shared" si="15"/>
        <v>0</v>
      </c>
      <c r="AF53" s="64"/>
    </row>
    <row r="54" spans="6:32" ht="12.75">
      <c r="F54" s="77"/>
      <c r="G54" s="58"/>
      <c r="H54" s="58"/>
      <c r="I54" s="73">
        <f t="shared" si="8"/>
        <v>0</v>
      </c>
      <c r="J54" s="65"/>
      <c r="K54" s="66"/>
      <c r="L54" s="66"/>
      <c r="M54" s="62">
        <f t="shared" si="9"/>
        <v>0</v>
      </c>
      <c r="N54" s="63"/>
      <c r="O54" s="58"/>
      <c r="P54" s="58"/>
      <c r="Q54" s="59">
        <f t="shared" si="10"/>
        <v>0</v>
      </c>
      <c r="R54" s="60"/>
      <c r="S54" s="61"/>
      <c r="T54" s="61"/>
      <c r="U54" s="62">
        <f t="shared" si="11"/>
        <v>0</v>
      </c>
      <c r="V54" s="63"/>
      <c r="W54" s="58"/>
      <c r="X54" s="58"/>
      <c r="Y54" s="64">
        <f t="shared" si="12"/>
        <v>0</v>
      </c>
      <c r="Z54" s="65"/>
      <c r="AA54" s="66"/>
      <c r="AB54" s="66"/>
      <c r="AC54" s="62">
        <f t="shared" si="13"/>
        <v>0</v>
      </c>
      <c r="AD54" s="114">
        <f t="shared" si="14"/>
        <v>0</v>
      </c>
      <c r="AE54" s="71">
        <f t="shared" si="15"/>
        <v>0</v>
      </c>
      <c r="AF54" s="64"/>
    </row>
    <row r="55" spans="6:32" ht="12.75">
      <c r="F55" s="57"/>
      <c r="G55" s="58"/>
      <c r="H55" s="58"/>
      <c r="I55" s="73">
        <f t="shared" si="8"/>
        <v>0</v>
      </c>
      <c r="J55" s="69"/>
      <c r="K55" s="61"/>
      <c r="L55" s="61"/>
      <c r="M55" s="62">
        <f t="shared" si="9"/>
        <v>0</v>
      </c>
      <c r="N55" s="67"/>
      <c r="O55" s="58"/>
      <c r="P55" s="58"/>
      <c r="Q55" s="59">
        <f t="shared" si="10"/>
        <v>0</v>
      </c>
      <c r="R55" s="78"/>
      <c r="S55" s="66"/>
      <c r="T55" s="66"/>
      <c r="U55" s="62">
        <f t="shared" si="11"/>
        <v>0</v>
      </c>
      <c r="V55" s="63"/>
      <c r="W55" s="58"/>
      <c r="X55" s="58"/>
      <c r="Y55" s="64">
        <f t="shared" si="12"/>
        <v>0</v>
      </c>
      <c r="Z55" s="65"/>
      <c r="AA55" s="66"/>
      <c r="AB55" s="66"/>
      <c r="AC55" s="62">
        <f t="shared" si="13"/>
        <v>0</v>
      </c>
      <c r="AD55" s="114">
        <f t="shared" si="14"/>
        <v>0</v>
      </c>
      <c r="AE55" s="71">
        <f t="shared" si="15"/>
        <v>0</v>
      </c>
      <c r="AF55" s="64"/>
    </row>
    <row r="56" spans="6:32" ht="12.75">
      <c r="F56" s="77"/>
      <c r="G56" s="58"/>
      <c r="H56" s="58"/>
      <c r="I56" s="73">
        <f t="shared" si="8"/>
        <v>0</v>
      </c>
      <c r="J56" s="65"/>
      <c r="K56" s="66"/>
      <c r="L56" s="66"/>
      <c r="M56" s="62">
        <f t="shared" si="9"/>
        <v>0</v>
      </c>
      <c r="N56" s="67"/>
      <c r="O56" s="58"/>
      <c r="P56" s="58"/>
      <c r="Q56" s="59">
        <f t="shared" si="10"/>
        <v>0</v>
      </c>
      <c r="R56" s="60"/>
      <c r="S56" s="61"/>
      <c r="T56" s="61"/>
      <c r="U56" s="62">
        <f t="shared" si="11"/>
        <v>0</v>
      </c>
      <c r="V56" s="63"/>
      <c r="W56" s="58"/>
      <c r="X56" s="58"/>
      <c r="Y56" s="64">
        <f t="shared" si="12"/>
        <v>0</v>
      </c>
      <c r="Z56" s="65"/>
      <c r="AA56" s="66"/>
      <c r="AB56" s="66"/>
      <c r="AC56" s="62">
        <f t="shared" si="13"/>
        <v>0</v>
      </c>
      <c r="AD56" s="114">
        <f t="shared" si="14"/>
        <v>0</v>
      </c>
      <c r="AE56" s="71">
        <f t="shared" si="15"/>
        <v>0</v>
      </c>
      <c r="AF56" s="64"/>
    </row>
    <row r="57" spans="6:32" ht="12.75">
      <c r="F57" s="77"/>
      <c r="G57" s="58"/>
      <c r="H57" s="58"/>
      <c r="I57" s="73">
        <f t="shared" si="8"/>
        <v>0</v>
      </c>
      <c r="J57" s="65"/>
      <c r="K57" s="66"/>
      <c r="L57" s="66"/>
      <c r="M57" s="62">
        <f t="shared" si="9"/>
        <v>0</v>
      </c>
      <c r="N57" s="63"/>
      <c r="O57" s="58"/>
      <c r="P57" s="58"/>
      <c r="Q57" s="59">
        <f t="shared" si="10"/>
        <v>0</v>
      </c>
      <c r="R57" s="78"/>
      <c r="S57" s="66"/>
      <c r="T57" s="66"/>
      <c r="U57" s="62">
        <f t="shared" si="11"/>
        <v>0</v>
      </c>
      <c r="V57" s="63"/>
      <c r="W57" s="58"/>
      <c r="X57" s="58"/>
      <c r="Y57" s="64">
        <f t="shared" si="12"/>
        <v>0</v>
      </c>
      <c r="Z57" s="65"/>
      <c r="AA57" s="66"/>
      <c r="AB57" s="66"/>
      <c r="AC57" s="62">
        <f t="shared" si="13"/>
        <v>0</v>
      </c>
      <c r="AD57" s="114">
        <f t="shared" si="14"/>
        <v>0</v>
      </c>
      <c r="AE57" s="71">
        <f t="shared" si="15"/>
        <v>0</v>
      </c>
      <c r="AF57" s="64"/>
    </row>
    <row r="58" spans="6:32" ht="12.75">
      <c r="F58" s="57"/>
      <c r="G58" s="58"/>
      <c r="H58" s="58"/>
      <c r="I58" s="73">
        <f t="shared" si="8"/>
        <v>0</v>
      </c>
      <c r="J58" s="65"/>
      <c r="K58" s="66"/>
      <c r="L58" s="66"/>
      <c r="M58" s="62">
        <f t="shared" si="9"/>
        <v>0</v>
      </c>
      <c r="N58" s="63"/>
      <c r="O58" s="58"/>
      <c r="P58" s="58"/>
      <c r="Q58" s="59">
        <f t="shared" si="10"/>
        <v>0</v>
      </c>
      <c r="R58" s="78"/>
      <c r="S58" s="66"/>
      <c r="T58" s="66"/>
      <c r="U58" s="62">
        <f t="shared" si="11"/>
        <v>0</v>
      </c>
      <c r="V58" s="63"/>
      <c r="W58" s="58"/>
      <c r="X58" s="58"/>
      <c r="Y58" s="64">
        <f t="shared" si="12"/>
        <v>0</v>
      </c>
      <c r="Z58" s="65"/>
      <c r="AA58" s="66"/>
      <c r="AB58" s="66"/>
      <c r="AC58" s="62">
        <f t="shared" si="13"/>
        <v>0</v>
      </c>
      <c r="AD58" s="114">
        <f t="shared" si="14"/>
        <v>0</v>
      </c>
      <c r="AE58" s="71">
        <f t="shared" si="15"/>
        <v>0</v>
      </c>
      <c r="AF58" s="64"/>
    </row>
    <row r="59" spans="6:32" ht="12.75">
      <c r="F59" s="77"/>
      <c r="G59" s="58"/>
      <c r="H59" s="58"/>
      <c r="I59" s="73">
        <f t="shared" si="8"/>
        <v>0</v>
      </c>
      <c r="J59" s="65"/>
      <c r="K59" s="66"/>
      <c r="L59" s="66"/>
      <c r="M59" s="62">
        <f t="shared" si="9"/>
        <v>0</v>
      </c>
      <c r="N59" s="63"/>
      <c r="O59" s="58"/>
      <c r="P59" s="58"/>
      <c r="Q59" s="59">
        <f t="shared" si="10"/>
        <v>0</v>
      </c>
      <c r="R59" s="60"/>
      <c r="S59" s="61"/>
      <c r="T59" s="61"/>
      <c r="U59" s="62">
        <f t="shared" si="11"/>
        <v>0</v>
      </c>
      <c r="V59" s="63"/>
      <c r="W59" s="58"/>
      <c r="X59" s="58"/>
      <c r="Y59" s="64">
        <f t="shared" si="12"/>
        <v>0</v>
      </c>
      <c r="Z59" s="65"/>
      <c r="AA59" s="66"/>
      <c r="AB59" s="66"/>
      <c r="AC59" s="62">
        <f t="shared" si="13"/>
        <v>0</v>
      </c>
      <c r="AD59" s="114">
        <f t="shared" si="14"/>
        <v>0</v>
      </c>
      <c r="AE59" s="71">
        <f t="shared" si="15"/>
        <v>0</v>
      </c>
      <c r="AF59" s="64"/>
    </row>
    <row r="60" spans="6:32" ht="12.75">
      <c r="F60" s="77"/>
      <c r="G60" s="58"/>
      <c r="H60" s="58"/>
      <c r="I60" s="73">
        <f t="shared" si="8"/>
        <v>0</v>
      </c>
      <c r="J60" s="65"/>
      <c r="K60" s="66"/>
      <c r="L60" s="66"/>
      <c r="M60" s="62">
        <f t="shared" si="9"/>
        <v>0</v>
      </c>
      <c r="N60" s="63"/>
      <c r="O60" s="58"/>
      <c r="P60" s="58"/>
      <c r="Q60" s="59">
        <f t="shared" si="10"/>
        <v>0</v>
      </c>
      <c r="R60" s="78"/>
      <c r="S60" s="66"/>
      <c r="T60" s="66"/>
      <c r="U60" s="62">
        <f t="shared" si="11"/>
        <v>0</v>
      </c>
      <c r="V60" s="63"/>
      <c r="W60" s="58"/>
      <c r="X60" s="58"/>
      <c r="Y60" s="64">
        <f t="shared" si="12"/>
        <v>0</v>
      </c>
      <c r="Z60" s="65"/>
      <c r="AA60" s="66"/>
      <c r="AB60" s="66"/>
      <c r="AC60" s="62">
        <f t="shared" si="13"/>
        <v>0</v>
      </c>
      <c r="AD60" s="114">
        <f t="shared" si="14"/>
        <v>0</v>
      </c>
      <c r="AE60" s="71">
        <f t="shared" si="15"/>
        <v>0</v>
      </c>
      <c r="AF60" s="64"/>
    </row>
    <row r="61" spans="6:32" ht="12.75">
      <c r="F61" s="57"/>
      <c r="G61" s="58"/>
      <c r="H61" s="58"/>
      <c r="I61" s="64">
        <f t="shared" si="8"/>
        <v>0</v>
      </c>
      <c r="J61" s="65"/>
      <c r="K61" s="66"/>
      <c r="L61" s="66"/>
      <c r="M61" s="62">
        <f t="shared" si="9"/>
        <v>0</v>
      </c>
      <c r="N61" s="63"/>
      <c r="O61" s="58"/>
      <c r="P61" s="58"/>
      <c r="Q61" s="59">
        <f t="shared" si="10"/>
        <v>0</v>
      </c>
      <c r="R61" s="60"/>
      <c r="S61" s="61"/>
      <c r="T61" s="61"/>
      <c r="U61" s="62">
        <f t="shared" si="11"/>
        <v>0</v>
      </c>
      <c r="V61" s="63"/>
      <c r="W61" s="58"/>
      <c r="X61" s="58"/>
      <c r="Y61" s="64">
        <f t="shared" si="12"/>
        <v>0</v>
      </c>
      <c r="Z61" s="69"/>
      <c r="AA61" s="66"/>
      <c r="AB61" s="66"/>
      <c r="AC61" s="62">
        <f t="shared" si="13"/>
        <v>0</v>
      </c>
      <c r="AD61" s="114">
        <f t="shared" si="14"/>
        <v>0</v>
      </c>
      <c r="AE61" s="71">
        <f t="shared" si="15"/>
        <v>0</v>
      </c>
      <c r="AF61" s="64"/>
    </row>
    <row r="62" spans="6:32" ht="12.75">
      <c r="F62" s="57"/>
      <c r="G62" s="58"/>
      <c r="H62" s="58"/>
      <c r="I62" s="64">
        <f t="shared" si="8"/>
        <v>0</v>
      </c>
      <c r="J62" s="65"/>
      <c r="K62" s="66"/>
      <c r="L62" s="66"/>
      <c r="M62" s="62">
        <f t="shared" si="9"/>
        <v>0</v>
      </c>
      <c r="N62" s="63"/>
      <c r="O62" s="58"/>
      <c r="P62" s="58"/>
      <c r="Q62" s="59">
        <f t="shared" si="10"/>
        <v>0</v>
      </c>
      <c r="R62" s="78"/>
      <c r="S62" s="66"/>
      <c r="T62" s="66"/>
      <c r="U62" s="62">
        <f t="shared" si="11"/>
        <v>0</v>
      </c>
      <c r="V62" s="63"/>
      <c r="W62" s="58"/>
      <c r="X62" s="58"/>
      <c r="Y62" s="64">
        <f t="shared" si="12"/>
        <v>0</v>
      </c>
      <c r="Z62" s="65"/>
      <c r="AA62" s="66"/>
      <c r="AB62" s="66"/>
      <c r="AC62" s="62">
        <f t="shared" si="13"/>
        <v>0</v>
      </c>
      <c r="AD62" s="114">
        <f t="shared" si="14"/>
        <v>0</v>
      </c>
      <c r="AE62" s="71">
        <f t="shared" si="15"/>
        <v>0</v>
      </c>
      <c r="AF62" s="64"/>
    </row>
    <row r="63" spans="6:32" ht="12.75">
      <c r="F63" s="57"/>
      <c r="G63" s="58"/>
      <c r="H63" s="58"/>
      <c r="I63" s="64">
        <f t="shared" si="8"/>
        <v>0</v>
      </c>
      <c r="J63" s="65"/>
      <c r="K63" s="66"/>
      <c r="L63" s="66"/>
      <c r="M63" s="62">
        <f t="shared" si="9"/>
        <v>0</v>
      </c>
      <c r="N63" s="63"/>
      <c r="O63" s="58"/>
      <c r="P63" s="58"/>
      <c r="Q63" s="59">
        <f t="shared" si="10"/>
        <v>0</v>
      </c>
      <c r="R63" s="78"/>
      <c r="S63" s="66"/>
      <c r="T63" s="66"/>
      <c r="U63" s="62">
        <f t="shared" si="11"/>
        <v>0</v>
      </c>
      <c r="V63" s="63"/>
      <c r="W63" s="58"/>
      <c r="X63" s="58"/>
      <c r="Y63" s="64">
        <f t="shared" si="12"/>
        <v>0</v>
      </c>
      <c r="Z63" s="65"/>
      <c r="AA63" s="66"/>
      <c r="AB63" s="66"/>
      <c r="AC63" s="62">
        <f t="shared" si="13"/>
        <v>0</v>
      </c>
      <c r="AD63" s="114">
        <f t="shared" si="14"/>
        <v>0</v>
      </c>
      <c r="AE63" s="71">
        <f t="shared" si="15"/>
        <v>0</v>
      </c>
      <c r="AF63" s="64"/>
    </row>
    <row r="64" spans="6:32" ht="12.75">
      <c r="F64" s="57"/>
      <c r="G64" s="58"/>
      <c r="H64" s="58"/>
      <c r="I64" s="64">
        <f t="shared" si="8"/>
        <v>0</v>
      </c>
      <c r="J64" s="65"/>
      <c r="K64" s="66"/>
      <c r="L64" s="66"/>
      <c r="M64" s="62">
        <f t="shared" si="9"/>
        <v>0</v>
      </c>
      <c r="N64" s="63"/>
      <c r="O64" s="58"/>
      <c r="P64" s="58"/>
      <c r="Q64" s="59">
        <f t="shared" si="10"/>
        <v>0</v>
      </c>
      <c r="R64" s="78"/>
      <c r="S64" s="66"/>
      <c r="T64" s="66"/>
      <c r="U64" s="62">
        <f t="shared" si="11"/>
        <v>0</v>
      </c>
      <c r="V64" s="63"/>
      <c r="W64" s="58"/>
      <c r="X64" s="58"/>
      <c r="Y64" s="64">
        <f t="shared" si="12"/>
        <v>0</v>
      </c>
      <c r="Z64" s="69"/>
      <c r="AA64" s="66"/>
      <c r="AB64" s="66"/>
      <c r="AC64" s="62">
        <f t="shared" si="13"/>
        <v>0</v>
      </c>
      <c r="AD64" s="114">
        <f t="shared" si="14"/>
        <v>0</v>
      </c>
      <c r="AE64" s="71">
        <f t="shared" si="15"/>
        <v>0</v>
      </c>
      <c r="AF64" s="64"/>
    </row>
    <row r="65" spans="1:32" ht="12.75">
      <c r="A65" s="118" t="s">
        <v>136</v>
      </c>
      <c r="F65" s="77"/>
      <c r="G65" s="58"/>
      <c r="H65" s="58"/>
      <c r="I65" s="64">
        <f t="shared" si="8"/>
        <v>0</v>
      </c>
      <c r="J65" s="65"/>
      <c r="K65" s="66"/>
      <c r="L65" s="66"/>
      <c r="M65" s="62">
        <f t="shared" si="9"/>
        <v>0</v>
      </c>
      <c r="N65" s="67"/>
      <c r="O65" s="58"/>
      <c r="P65" s="58"/>
      <c r="Q65" s="59">
        <f t="shared" si="10"/>
        <v>0</v>
      </c>
      <c r="R65" s="60"/>
      <c r="S65" s="61"/>
      <c r="T65" s="61"/>
      <c r="U65" s="62">
        <f t="shared" si="11"/>
        <v>0</v>
      </c>
      <c r="V65" s="63"/>
      <c r="W65" s="58"/>
      <c r="X65" s="58"/>
      <c r="Y65" s="64">
        <f t="shared" si="12"/>
        <v>0</v>
      </c>
      <c r="Z65" s="65"/>
      <c r="AA65" s="66"/>
      <c r="AB65" s="66"/>
      <c r="AC65" s="62">
        <f t="shared" si="13"/>
        <v>0</v>
      </c>
      <c r="AD65" s="114">
        <f t="shared" si="14"/>
        <v>0</v>
      </c>
      <c r="AE65" s="71">
        <f t="shared" si="15"/>
        <v>0</v>
      </c>
      <c r="AF65" s="64"/>
    </row>
    <row r="66" spans="1:19" ht="12.75">
      <c r="A66" s="101" t="s">
        <v>59</v>
      </c>
      <c r="G66" s="119"/>
      <c r="K66" s="119"/>
      <c r="O66" s="119"/>
      <c r="S66" s="119"/>
    </row>
    <row r="67" spans="1:27" ht="12.75">
      <c r="A67" s="118" t="s">
        <v>137</v>
      </c>
      <c r="C67" s="101">
        <f>SUM(G67:AA67)</f>
        <v>104</v>
      </c>
      <c r="G67" s="119">
        <v>16</v>
      </c>
      <c r="K67" s="119">
        <v>22</v>
      </c>
      <c r="O67" s="119">
        <v>19</v>
      </c>
      <c r="S67" s="102">
        <v>18</v>
      </c>
      <c r="W67" s="119">
        <v>12</v>
      </c>
      <c r="AA67" s="119">
        <v>17</v>
      </c>
    </row>
    <row r="68" ht="12.75">
      <c r="K68" s="119" t="s">
        <v>61</v>
      </c>
    </row>
    <row r="69" spans="1:31" ht="12.75">
      <c r="A69" s="101" t="s">
        <v>312</v>
      </c>
      <c r="AC69" s="103"/>
      <c r="AD69" s="101"/>
      <c r="AE69" s="101"/>
    </row>
    <row r="70" spans="1:31" ht="12.75">
      <c r="A70" s="101" t="s">
        <v>313</v>
      </c>
      <c r="AC70" s="103"/>
      <c r="AD70" s="101"/>
      <c r="AE70" s="101"/>
    </row>
    <row r="71" spans="1:31" ht="12.75">
      <c r="A71" s="97"/>
      <c r="AC71" s="103"/>
      <c r="AD71" s="101"/>
      <c r="AE71" s="101"/>
    </row>
    <row r="72" spans="29:31" ht="12.75">
      <c r="AC72" s="103"/>
      <c r="AD72" s="101"/>
      <c r="AE72" s="101"/>
    </row>
    <row r="73" spans="29:31" ht="12.75">
      <c r="AC73" s="103"/>
      <c r="AD73" s="101"/>
      <c r="AE73" s="101"/>
    </row>
    <row r="74" spans="29:31" ht="12.75">
      <c r="AC74" s="103"/>
      <c r="AD74" s="101"/>
      <c r="AE74" s="101"/>
    </row>
    <row r="75" spans="29:31" ht="12.75">
      <c r="AC75" s="103"/>
      <c r="AD75" s="101"/>
      <c r="AE75" s="101"/>
    </row>
    <row r="76" spans="29:31" ht="12.75">
      <c r="AC76" s="103"/>
      <c r="AD76" s="101"/>
      <c r="AE76" s="101"/>
    </row>
    <row r="77" spans="29:31" ht="12.75">
      <c r="AC77" s="103"/>
      <c r="AD77" s="101"/>
      <c r="AE77" s="101"/>
    </row>
    <row r="78" spans="29:31" ht="12.75">
      <c r="AC78" s="103"/>
      <c r="AD78" s="101"/>
      <c r="AE78" s="101"/>
    </row>
    <row r="79" spans="29:31" ht="12.75">
      <c r="AC79" s="103"/>
      <c r="AD79" s="101"/>
      <c r="AE79" s="101"/>
    </row>
    <row r="80" spans="29:31" ht="12.75">
      <c r="AC80" s="103"/>
      <c r="AD80" s="101"/>
      <c r="AE80" s="101"/>
    </row>
    <row r="81" spans="29:31" ht="12.75">
      <c r="AC81" s="103"/>
      <c r="AD81" s="101"/>
      <c r="AE81" s="101"/>
    </row>
    <row r="82" spans="29:31" ht="12.75">
      <c r="AC82" s="103"/>
      <c r="AD82" s="101"/>
      <c r="AE82" s="101"/>
    </row>
    <row r="83" spans="29:31" ht="12.75">
      <c r="AC83" s="103"/>
      <c r="AD83" s="101"/>
      <c r="AE83" s="101"/>
    </row>
    <row r="84" spans="29:31" ht="12.75">
      <c r="AC84" s="103"/>
      <c r="AD84" s="101"/>
      <c r="AE84" s="101"/>
    </row>
    <row r="85" spans="29:31" ht="12.75">
      <c r="AC85" s="103"/>
      <c r="AD85" s="101"/>
      <c r="AE85" s="101"/>
    </row>
    <row r="86" spans="29:31" ht="12.75">
      <c r="AC86" s="103"/>
      <c r="AD86" s="101"/>
      <c r="AE86" s="101"/>
    </row>
    <row r="87" spans="29:31" ht="12.75">
      <c r="AC87" s="103"/>
      <c r="AD87" s="101"/>
      <c r="AE87" s="101"/>
    </row>
    <row r="88" spans="29:31" ht="12.75">
      <c r="AC88" s="103"/>
      <c r="AD88" s="101"/>
      <c r="AE88" s="101"/>
    </row>
    <row r="89" spans="29:31" ht="12.75">
      <c r="AC89" s="103"/>
      <c r="AD89" s="101"/>
      <c r="AE89" s="101"/>
    </row>
    <row r="90" spans="29:31" ht="12.75">
      <c r="AC90" s="103"/>
      <c r="AD90" s="101"/>
      <c r="AE90" s="101"/>
    </row>
    <row r="91" spans="29:31" ht="12.75">
      <c r="AC91" s="103"/>
      <c r="AD91" s="101"/>
      <c r="AE91" s="101"/>
    </row>
    <row r="92" spans="29:31" ht="12.75">
      <c r="AC92" s="103"/>
      <c r="AD92" s="101"/>
      <c r="AE92" s="101"/>
    </row>
    <row r="93" spans="29:31" ht="12.75">
      <c r="AC93" s="103"/>
      <c r="AD93" s="101"/>
      <c r="AE93" s="101"/>
    </row>
    <row r="94" spans="29:31" ht="12.75">
      <c r="AC94" s="103"/>
      <c r="AD94" s="101"/>
      <c r="AE94" s="101"/>
    </row>
    <row r="95" spans="29:31" ht="12.75">
      <c r="AC95" s="103"/>
      <c r="AD95" s="101"/>
      <c r="AE95" s="101"/>
    </row>
    <row r="96" spans="29:31" ht="12.75">
      <c r="AC96" s="103"/>
      <c r="AD96" s="101"/>
      <c r="AE96" s="101"/>
    </row>
    <row r="97" spans="29:31" ht="12.75">
      <c r="AC97" s="103"/>
      <c r="AD97" s="101"/>
      <c r="AE97" s="101"/>
    </row>
    <row r="98" spans="29:31" ht="12.75">
      <c r="AC98" s="103"/>
      <c r="AD98" s="101"/>
      <c r="AE98" s="101"/>
    </row>
    <row r="99" spans="29:31" ht="12.75">
      <c r="AC99" s="103"/>
      <c r="AD99" s="101"/>
      <c r="AE99" s="101"/>
    </row>
    <row r="100" spans="29:31" ht="12.75">
      <c r="AC100" s="103"/>
      <c r="AD100" s="101"/>
      <c r="AE100" s="101"/>
    </row>
    <row r="101" spans="29:31" ht="12.75">
      <c r="AC101" s="103"/>
      <c r="AD101" s="101"/>
      <c r="AE101" s="101"/>
    </row>
    <row r="102" spans="29:31" ht="12.75">
      <c r="AC102" s="103"/>
      <c r="AD102" s="101"/>
      <c r="AE102" s="101"/>
    </row>
    <row r="103" spans="29:31" ht="12.75">
      <c r="AC103" s="103"/>
      <c r="AD103" s="101"/>
      <c r="AE103" s="101"/>
    </row>
    <row r="104" spans="29:31" ht="12.75">
      <c r="AC104" s="103"/>
      <c r="AD104" s="101"/>
      <c r="AE104" s="101"/>
    </row>
    <row r="105" spans="29:31" ht="12.75">
      <c r="AC105" s="103"/>
      <c r="AD105" s="101"/>
      <c r="AE105" s="101"/>
    </row>
    <row r="106" spans="29:31" ht="12.75">
      <c r="AC106" s="103"/>
      <c r="AD106" s="101"/>
      <c r="AE106" s="101"/>
    </row>
    <row r="107" spans="29:31" ht="12.75">
      <c r="AC107" s="103"/>
      <c r="AD107" s="101"/>
      <c r="AE107" s="101"/>
    </row>
    <row r="108" spans="29:31" ht="12.75">
      <c r="AC108" s="103"/>
      <c r="AD108" s="101"/>
      <c r="AE108" s="101"/>
    </row>
    <row r="109" spans="29:31" ht="12.75">
      <c r="AC109" s="103"/>
      <c r="AD109" s="101"/>
      <c r="AE109" s="101"/>
    </row>
    <row r="110" spans="29:31" ht="12.75">
      <c r="AC110" s="103"/>
      <c r="AD110" s="101"/>
      <c r="AE110" s="101"/>
    </row>
    <row r="111" spans="29:31" ht="12.75">
      <c r="AC111" s="103"/>
      <c r="AD111" s="101"/>
      <c r="AE111" s="101"/>
    </row>
    <row r="112" spans="29:31" ht="12.75">
      <c r="AC112" s="103"/>
      <c r="AD112" s="101"/>
      <c r="AE112" s="101"/>
    </row>
    <row r="113" spans="29:31" ht="12.75">
      <c r="AC113" s="103"/>
      <c r="AD113" s="101"/>
      <c r="AE113" s="101"/>
    </row>
    <row r="114" spans="29:31" ht="12.75">
      <c r="AC114" s="103"/>
      <c r="AD114" s="101"/>
      <c r="AE114" s="101"/>
    </row>
    <row r="115" spans="29:31" ht="12.75">
      <c r="AC115" s="103"/>
      <c r="AD115" s="101"/>
      <c r="AE115" s="101"/>
    </row>
    <row r="116" spans="29:31" ht="12.75">
      <c r="AC116" s="103"/>
      <c r="AD116" s="101"/>
      <c r="AE116" s="101"/>
    </row>
    <row r="117" spans="29:31" ht="12.75">
      <c r="AC117" s="103"/>
      <c r="AD117" s="101"/>
      <c r="AE117" s="101"/>
    </row>
    <row r="118" spans="29:31" ht="12.75">
      <c r="AC118" s="103"/>
      <c r="AD118" s="101"/>
      <c r="AE118" s="101"/>
    </row>
    <row r="119" spans="29:31" ht="12.75">
      <c r="AC119" s="103"/>
      <c r="AD119" s="101"/>
      <c r="AE119" s="101"/>
    </row>
    <row r="120" spans="29:31" ht="12.75">
      <c r="AC120" s="103"/>
      <c r="AD120" s="101"/>
      <c r="AE120" s="101"/>
    </row>
    <row r="121" spans="29:31" ht="12.75">
      <c r="AC121" s="103"/>
      <c r="AD121" s="101"/>
      <c r="AE121" s="101"/>
    </row>
    <row r="122" spans="29:31" ht="12.75">
      <c r="AC122" s="103"/>
      <c r="AD122" s="101"/>
      <c r="AE122" s="101"/>
    </row>
    <row r="123" spans="29:31" ht="12.75">
      <c r="AC123" s="103"/>
      <c r="AD123" s="101"/>
      <c r="AE123" s="101"/>
    </row>
    <row r="124" spans="29:31" ht="12.75">
      <c r="AC124" s="103"/>
      <c r="AD124" s="101"/>
      <c r="AE124" s="101"/>
    </row>
    <row r="125" spans="29:31" ht="12.75">
      <c r="AC125" s="103"/>
      <c r="AD125" s="101"/>
      <c r="AE125" s="101"/>
    </row>
    <row r="126" spans="2:31" ht="12.75">
      <c r="B126" s="102"/>
      <c r="C126" s="102"/>
      <c r="D126" s="102"/>
      <c r="AC126" s="103"/>
      <c r="AD126" s="101"/>
      <c r="AE126" s="101"/>
    </row>
    <row r="127" spans="2:31" ht="12.75">
      <c r="B127" s="102"/>
      <c r="C127" s="102"/>
      <c r="D127" s="102"/>
      <c r="AC127" s="103"/>
      <c r="AD127" s="101"/>
      <c r="AE127" s="101"/>
    </row>
    <row r="128" spans="2:31" ht="12.75">
      <c r="B128" s="102"/>
      <c r="C128" s="102"/>
      <c r="D128" s="102"/>
      <c r="AC128" s="103"/>
      <c r="AD128" s="101"/>
      <c r="AE128" s="101"/>
    </row>
    <row r="129" spans="2:31" ht="12.75">
      <c r="B129" s="102"/>
      <c r="C129" s="102"/>
      <c r="D129" s="102"/>
      <c r="AC129" s="103"/>
      <c r="AD129" s="101"/>
      <c r="AE129" s="101"/>
    </row>
  </sheetData>
  <sheetProtection selectLockedCells="1" selectUnlockedCells="1"/>
  <printOptions/>
  <pageMargins left="0.3597222222222222" right="0.20972222222222223" top="1" bottom="1" header="0.5118055555555555" footer="0.5118055555555555"/>
  <pageSetup horizontalDpi="300" verticalDpi="300" orientation="landscape" paperSize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9"/>
  <sheetViews>
    <sheetView zoomScalePageLayoutView="0" workbookViewId="0" topLeftCell="A1">
      <pane xSplit="5" ySplit="5" topLeftCell="M10" activePane="bottomRight" state="frozen"/>
      <selection pane="topLeft" activeCell="A1" sqref="A1"/>
      <selection pane="topRight" activeCell="U1" sqref="U1"/>
      <selection pane="bottomLeft" activeCell="A6" sqref="A6"/>
      <selection pane="bottomRight" activeCell="C26" sqref="C26"/>
    </sheetView>
  </sheetViews>
  <sheetFormatPr defaultColWidth="9.140625" defaultRowHeight="12.75"/>
  <cols>
    <col min="1" max="1" width="11.7109375" style="0" customWidth="1"/>
    <col min="2" max="2" width="11.140625" style="0" customWidth="1"/>
    <col min="3" max="3" width="8.28125" style="0" customWidth="1"/>
    <col min="4" max="4" width="4.00390625" style="0" customWidth="1"/>
    <col min="5" max="5" width="16.00390625" style="0" customWidth="1"/>
    <col min="6" max="21" width="5.57421875" style="1" customWidth="1"/>
    <col min="22" max="22" width="5.57421875" style="3" customWidth="1"/>
    <col min="23" max="29" width="5.57421875" style="1" customWidth="1"/>
    <col min="30" max="30" width="8.421875" style="120" customWidth="1"/>
    <col min="31" max="31" width="9.8515625" style="0" customWidth="1"/>
  </cols>
  <sheetData>
    <row r="2" spans="1:31" ht="12.75">
      <c r="A2" s="4" t="s">
        <v>62</v>
      </c>
      <c r="B2" s="5"/>
      <c r="C2" s="5"/>
      <c r="D2" s="5"/>
      <c r="E2" s="104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  <c r="AE2" s="101"/>
    </row>
    <row r="3" spans="1:32" ht="12.75">
      <c r="A3" s="7" t="s">
        <v>1</v>
      </c>
      <c r="B3" s="8"/>
      <c r="C3" s="8"/>
      <c r="D3" s="8"/>
      <c r="E3" s="9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"/>
      <c r="AE3" s="11" t="s">
        <v>2</v>
      </c>
      <c r="AF3" s="13"/>
    </row>
    <row r="4" spans="1:32" s="121" customFormat="1" ht="12.75">
      <c r="A4" s="14" t="s">
        <v>138</v>
      </c>
      <c r="B4" s="15"/>
      <c r="C4" s="15"/>
      <c r="D4" s="15"/>
      <c r="E4" s="106"/>
      <c r="F4" s="17" t="s">
        <v>4</v>
      </c>
      <c r="G4" s="18"/>
      <c r="H4" s="18"/>
      <c r="I4" s="19"/>
      <c r="J4" s="20" t="s">
        <v>5</v>
      </c>
      <c r="K4" s="21"/>
      <c r="L4" s="21"/>
      <c r="M4" s="22"/>
      <c r="N4" s="23" t="s">
        <v>6</v>
      </c>
      <c r="O4" s="24"/>
      <c r="P4" s="24"/>
      <c r="Q4" s="25"/>
      <c r="R4" s="20" t="s">
        <v>7</v>
      </c>
      <c r="S4" s="21"/>
      <c r="T4" s="21"/>
      <c r="U4" s="22"/>
      <c r="V4" s="23" t="s">
        <v>8</v>
      </c>
      <c r="W4" s="26"/>
      <c r="X4" s="24"/>
      <c r="Y4" s="27"/>
      <c r="Z4" s="20" t="s">
        <v>9</v>
      </c>
      <c r="AA4" s="21"/>
      <c r="AB4" s="21"/>
      <c r="AC4" s="22"/>
      <c r="AD4" s="28" t="s">
        <v>10</v>
      </c>
      <c r="AE4" s="28" t="s">
        <v>11</v>
      </c>
      <c r="AF4" s="30" t="s">
        <v>13</v>
      </c>
    </row>
    <row r="5" spans="1:32" ht="12.75">
      <c r="A5" s="107" t="s">
        <v>14</v>
      </c>
      <c r="B5" s="108" t="s">
        <v>15</v>
      </c>
      <c r="C5" s="108" t="s">
        <v>64</v>
      </c>
      <c r="D5" s="109" t="s">
        <v>17</v>
      </c>
      <c r="E5" s="108" t="s">
        <v>18</v>
      </c>
      <c r="F5" s="35" t="s">
        <v>19</v>
      </c>
      <c r="G5" s="36" t="s">
        <v>20</v>
      </c>
      <c r="H5" s="36" t="s">
        <v>21</v>
      </c>
      <c r="I5" s="37" t="s">
        <v>22</v>
      </c>
      <c r="J5" s="38" t="s">
        <v>19</v>
      </c>
      <c r="K5" s="39" t="s">
        <v>20</v>
      </c>
      <c r="L5" s="39" t="s">
        <v>21</v>
      </c>
      <c r="M5" s="34" t="s">
        <v>22</v>
      </c>
      <c r="N5" s="40" t="s">
        <v>19</v>
      </c>
      <c r="O5" s="41" t="s">
        <v>20</v>
      </c>
      <c r="P5" s="41" t="s">
        <v>21</v>
      </c>
      <c r="Q5" s="42" t="s">
        <v>22</v>
      </c>
      <c r="R5" s="38" t="s">
        <v>19</v>
      </c>
      <c r="S5" s="39" t="s">
        <v>20</v>
      </c>
      <c r="T5" s="39" t="s">
        <v>21</v>
      </c>
      <c r="U5" s="34" t="s">
        <v>22</v>
      </c>
      <c r="V5" s="43" t="s">
        <v>19</v>
      </c>
      <c r="W5" s="44" t="s">
        <v>20</v>
      </c>
      <c r="X5" s="44" t="s">
        <v>21</v>
      </c>
      <c r="Y5" s="45" t="s">
        <v>22</v>
      </c>
      <c r="Z5" s="46" t="s">
        <v>19</v>
      </c>
      <c r="AA5" s="47" t="s">
        <v>20</v>
      </c>
      <c r="AB5" s="47" t="s">
        <v>21</v>
      </c>
      <c r="AC5" s="48" t="s">
        <v>22</v>
      </c>
      <c r="AD5" s="49" t="s">
        <v>23</v>
      </c>
      <c r="AE5" s="50" t="s">
        <v>24</v>
      </c>
      <c r="AF5" s="111" t="s">
        <v>26</v>
      </c>
    </row>
    <row r="6" spans="1:32" ht="12.75">
      <c r="A6" s="112" t="s">
        <v>139</v>
      </c>
      <c r="B6" s="122" t="s">
        <v>140</v>
      </c>
      <c r="C6" s="55">
        <v>317402</v>
      </c>
      <c r="D6" s="75"/>
      <c r="E6" s="164" t="s">
        <v>29</v>
      </c>
      <c r="F6" s="57">
        <v>2</v>
      </c>
      <c r="G6" s="68">
        <v>10</v>
      </c>
      <c r="H6" s="68">
        <v>2</v>
      </c>
      <c r="I6" s="59">
        <f aca="true" t="shared" si="0" ref="I6:I22">G6+H6</f>
        <v>12</v>
      </c>
      <c r="J6" s="78">
        <v>1</v>
      </c>
      <c r="K6" s="66">
        <v>11</v>
      </c>
      <c r="L6" s="66">
        <v>3</v>
      </c>
      <c r="M6" s="123">
        <f aca="true" t="shared" si="1" ref="M6:M22">K6+L6</f>
        <v>14</v>
      </c>
      <c r="N6" s="63">
        <v>1</v>
      </c>
      <c r="O6" s="58">
        <v>11</v>
      </c>
      <c r="P6" s="58">
        <v>3</v>
      </c>
      <c r="Q6" s="64">
        <f aca="true" t="shared" si="2" ref="Q6:Q22">O6+P6</f>
        <v>14</v>
      </c>
      <c r="R6" s="65">
        <v>2</v>
      </c>
      <c r="S6" s="66">
        <v>10</v>
      </c>
      <c r="T6" s="66">
        <v>2</v>
      </c>
      <c r="U6" s="123">
        <f aca="true" t="shared" si="3" ref="U6:U22">S6+T6</f>
        <v>12</v>
      </c>
      <c r="V6" s="63">
        <v>1</v>
      </c>
      <c r="W6" s="58">
        <v>11</v>
      </c>
      <c r="X6" s="58">
        <v>3</v>
      </c>
      <c r="Y6" s="64">
        <f aca="true" t="shared" si="4" ref="Y6:Y22">W6+X6</f>
        <v>14</v>
      </c>
      <c r="Z6" s="65"/>
      <c r="AA6" s="66"/>
      <c r="AB6" s="66"/>
      <c r="AC6" s="64">
        <f aca="true" t="shared" si="5" ref="AC6:AC22">AA6+AB6</f>
        <v>0</v>
      </c>
      <c r="AD6" s="74">
        <f aca="true" t="shared" si="6" ref="AD6:AD22">SUM(I6+M6+Q6+U6+Y6+AC6)</f>
        <v>66</v>
      </c>
      <c r="AE6" s="71">
        <f aca="true" t="shared" si="7" ref="AE6:AE22">AD6-MIN(I6,M6,Q6,U6,Y6,AC6)</f>
        <v>66</v>
      </c>
      <c r="AF6" s="59">
        <v>1</v>
      </c>
    </row>
    <row r="7" spans="1:32" ht="12.75">
      <c r="A7" s="54" t="s">
        <v>141</v>
      </c>
      <c r="B7" s="124" t="s">
        <v>142</v>
      </c>
      <c r="C7" s="55">
        <v>243408</v>
      </c>
      <c r="D7" s="55">
        <v>3</v>
      </c>
      <c r="E7" s="164" t="s">
        <v>29</v>
      </c>
      <c r="F7" s="125">
        <v>3</v>
      </c>
      <c r="G7" s="68">
        <v>9</v>
      </c>
      <c r="H7" s="68">
        <v>1</v>
      </c>
      <c r="I7" s="59">
        <f t="shared" si="0"/>
        <v>10</v>
      </c>
      <c r="J7" s="78"/>
      <c r="K7" s="66"/>
      <c r="L7" s="66"/>
      <c r="M7" s="123">
        <f t="shared" si="1"/>
        <v>0</v>
      </c>
      <c r="N7" s="63">
        <v>2</v>
      </c>
      <c r="O7" s="58">
        <v>10</v>
      </c>
      <c r="P7" s="58">
        <v>1</v>
      </c>
      <c r="Q7" s="64">
        <f t="shared" si="2"/>
        <v>11</v>
      </c>
      <c r="R7" s="65"/>
      <c r="S7" s="66"/>
      <c r="T7" s="66"/>
      <c r="U7" s="123">
        <f t="shared" si="3"/>
        <v>0</v>
      </c>
      <c r="V7" s="63">
        <v>3</v>
      </c>
      <c r="W7" s="58">
        <v>9</v>
      </c>
      <c r="X7" s="58">
        <v>2</v>
      </c>
      <c r="Y7" s="64">
        <f t="shared" si="4"/>
        <v>11</v>
      </c>
      <c r="Z7" s="65">
        <v>3</v>
      </c>
      <c r="AA7" s="66">
        <v>9</v>
      </c>
      <c r="AB7" s="66">
        <v>2</v>
      </c>
      <c r="AC7" s="64">
        <f t="shared" si="5"/>
        <v>11</v>
      </c>
      <c r="AD7" s="74">
        <f t="shared" si="6"/>
        <v>43</v>
      </c>
      <c r="AE7" s="71">
        <f t="shared" si="7"/>
        <v>43</v>
      </c>
      <c r="AF7" s="59">
        <v>2</v>
      </c>
    </row>
    <row r="8" spans="1:32" ht="12.75">
      <c r="A8" s="112" t="s">
        <v>143</v>
      </c>
      <c r="B8" s="75" t="s">
        <v>144</v>
      </c>
      <c r="C8" s="55">
        <v>296608</v>
      </c>
      <c r="D8" s="75"/>
      <c r="E8" s="165" t="s">
        <v>29</v>
      </c>
      <c r="F8" s="125"/>
      <c r="G8" s="68"/>
      <c r="H8" s="68"/>
      <c r="I8" s="59">
        <f t="shared" si="0"/>
        <v>0</v>
      </c>
      <c r="J8" s="78">
        <v>3</v>
      </c>
      <c r="K8" s="66">
        <v>9</v>
      </c>
      <c r="L8" s="66">
        <v>1</v>
      </c>
      <c r="M8" s="123">
        <f t="shared" si="1"/>
        <v>10</v>
      </c>
      <c r="N8" s="63">
        <v>3</v>
      </c>
      <c r="O8" s="58">
        <v>9</v>
      </c>
      <c r="P8" s="58">
        <v>2</v>
      </c>
      <c r="Q8" s="64">
        <f t="shared" si="2"/>
        <v>11</v>
      </c>
      <c r="R8" s="65">
        <v>3</v>
      </c>
      <c r="S8" s="66">
        <v>9</v>
      </c>
      <c r="T8" s="66">
        <v>1</v>
      </c>
      <c r="U8" s="123">
        <f t="shared" si="3"/>
        <v>10</v>
      </c>
      <c r="V8" s="63">
        <v>4</v>
      </c>
      <c r="W8" s="58">
        <v>8</v>
      </c>
      <c r="X8" s="58"/>
      <c r="Y8" s="64">
        <f t="shared" si="4"/>
        <v>8</v>
      </c>
      <c r="Z8" s="65"/>
      <c r="AA8" s="66"/>
      <c r="AB8" s="66"/>
      <c r="AC8" s="64">
        <f t="shared" si="5"/>
        <v>0</v>
      </c>
      <c r="AD8" s="74">
        <f t="shared" si="6"/>
        <v>39</v>
      </c>
      <c r="AE8" s="71">
        <f t="shared" si="7"/>
        <v>39</v>
      </c>
      <c r="AF8" s="59">
        <v>3</v>
      </c>
    </row>
    <row r="9" spans="1:32" ht="12.75">
      <c r="A9" s="54" t="s">
        <v>145</v>
      </c>
      <c r="B9" s="54" t="s">
        <v>146</v>
      </c>
      <c r="C9" s="55">
        <v>60147</v>
      </c>
      <c r="D9" s="55">
        <v>2</v>
      </c>
      <c r="E9" s="161" t="s">
        <v>147</v>
      </c>
      <c r="F9" s="125">
        <v>1</v>
      </c>
      <c r="G9" s="58">
        <v>11</v>
      </c>
      <c r="H9" s="58">
        <v>3</v>
      </c>
      <c r="I9" s="59">
        <f t="shared" si="0"/>
        <v>14</v>
      </c>
      <c r="J9" s="78"/>
      <c r="K9" s="66"/>
      <c r="L9" s="66"/>
      <c r="M9" s="123">
        <f t="shared" si="1"/>
        <v>0</v>
      </c>
      <c r="N9" s="63"/>
      <c r="O9" s="58"/>
      <c r="P9" s="58"/>
      <c r="Q9" s="64">
        <f t="shared" si="2"/>
        <v>0</v>
      </c>
      <c r="R9" s="65"/>
      <c r="S9" s="66"/>
      <c r="T9" s="66"/>
      <c r="U9" s="123">
        <f t="shared" si="3"/>
        <v>0</v>
      </c>
      <c r="V9" s="63"/>
      <c r="W9" s="58"/>
      <c r="X9" s="58"/>
      <c r="Y9" s="64">
        <f t="shared" si="4"/>
        <v>0</v>
      </c>
      <c r="Z9" s="65">
        <v>1</v>
      </c>
      <c r="AA9" s="66">
        <v>11</v>
      </c>
      <c r="AB9" s="66">
        <v>3</v>
      </c>
      <c r="AC9" s="64">
        <f t="shared" si="5"/>
        <v>14</v>
      </c>
      <c r="AD9" s="74">
        <f t="shared" si="6"/>
        <v>28</v>
      </c>
      <c r="AE9" s="71">
        <f t="shared" si="7"/>
        <v>28</v>
      </c>
      <c r="AF9" s="59"/>
    </row>
    <row r="10" spans="1:32" ht="12.75">
      <c r="A10" s="112" t="s">
        <v>148</v>
      </c>
      <c r="B10" s="112" t="s">
        <v>149</v>
      </c>
      <c r="C10" s="55">
        <v>346750</v>
      </c>
      <c r="D10" s="55">
        <v>4</v>
      </c>
      <c r="E10" s="162" t="s">
        <v>45</v>
      </c>
      <c r="F10" s="57"/>
      <c r="G10" s="68"/>
      <c r="H10" s="68"/>
      <c r="I10" s="59">
        <f t="shared" si="0"/>
        <v>0</v>
      </c>
      <c r="J10" s="60" t="s">
        <v>46</v>
      </c>
      <c r="K10" s="66"/>
      <c r="L10" s="66"/>
      <c r="M10" s="123">
        <f t="shared" si="1"/>
        <v>0</v>
      </c>
      <c r="N10" s="63"/>
      <c r="O10" s="58"/>
      <c r="P10" s="58"/>
      <c r="Q10" s="64">
        <f t="shared" si="2"/>
        <v>0</v>
      </c>
      <c r="R10" s="65">
        <v>1</v>
      </c>
      <c r="S10" s="66">
        <v>11</v>
      </c>
      <c r="T10" s="66">
        <v>3</v>
      </c>
      <c r="U10" s="123">
        <f t="shared" si="3"/>
        <v>14</v>
      </c>
      <c r="V10" s="63"/>
      <c r="W10" s="58"/>
      <c r="X10" s="58"/>
      <c r="Y10" s="64">
        <f t="shared" si="4"/>
        <v>0</v>
      </c>
      <c r="Z10" s="65">
        <v>2</v>
      </c>
      <c r="AA10" s="66">
        <v>10</v>
      </c>
      <c r="AB10" s="66">
        <v>1</v>
      </c>
      <c r="AC10" s="64">
        <f t="shared" si="5"/>
        <v>11</v>
      </c>
      <c r="AD10" s="74">
        <f t="shared" si="6"/>
        <v>25</v>
      </c>
      <c r="AE10" s="71">
        <f t="shared" si="7"/>
        <v>25</v>
      </c>
      <c r="AF10" s="59"/>
    </row>
    <row r="11" spans="1:32" ht="12.75">
      <c r="A11" s="112" t="s">
        <v>150</v>
      </c>
      <c r="B11" s="122" t="s">
        <v>151</v>
      </c>
      <c r="C11" s="55">
        <v>188962</v>
      </c>
      <c r="D11" s="75"/>
      <c r="E11" s="165" t="s">
        <v>40</v>
      </c>
      <c r="F11" s="57"/>
      <c r="G11" s="68"/>
      <c r="H11" s="68"/>
      <c r="I11" s="59">
        <f t="shared" si="0"/>
        <v>0</v>
      </c>
      <c r="J11" s="78">
        <v>4</v>
      </c>
      <c r="K11" s="66">
        <v>8</v>
      </c>
      <c r="L11" s="66"/>
      <c r="M11" s="123">
        <f t="shared" si="1"/>
        <v>8</v>
      </c>
      <c r="N11" s="63">
        <v>4</v>
      </c>
      <c r="O11" s="58">
        <v>8</v>
      </c>
      <c r="P11" s="58"/>
      <c r="Q11" s="64">
        <f t="shared" si="2"/>
        <v>8</v>
      </c>
      <c r="R11" s="65"/>
      <c r="S11" s="66"/>
      <c r="T11" s="66"/>
      <c r="U11" s="123">
        <f t="shared" si="3"/>
        <v>0</v>
      </c>
      <c r="V11" s="63">
        <v>5</v>
      </c>
      <c r="W11" s="58">
        <v>7</v>
      </c>
      <c r="X11" s="58"/>
      <c r="Y11" s="64">
        <f t="shared" si="4"/>
        <v>7</v>
      </c>
      <c r="Z11" s="65"/>
      <c r="AA11" s="66"/>
      <c r="AB11" s="66"/>
      <c r="AC11" s="64">
        <f t="shared" si="5"/>
        <v>0</v>
      </c>
      <c r="AD11" s="74">
        <f t="shared" si="6"/>
        <v>23</v>
      </c>
      <c r="AE11" s="71">
        <f t="shared" si="7"/>
        <v>23</v>
      </c>
      <c r="AF11" s="59"/>
    </row>
    <row r="12" spans="1:32" ht="12.75">
      <c r="A12" s="112" t="s">
        <v>152</v>
      </c>
      <c r="B12" s="127" t="s">
        <v>153</v>
      </c>
      <c r="C12" s="55">
        <v>349564</v>
      </c>
      <c r="D12" s="55">
        <v>4</v>
      </c>
      <c r="E12" s="164" t="s">
        <v>29</v>
      </c>
      <c r="F12" s="125">
        <v>4</v>
      </c>
      <c r="G12" s="58">
        <v>8</v>
      </c>
      <c r="H12" s="58"/>
      <c r="I12" s="59">
        <f t="shared" si="0"/>
        <v>8</v>
      </c>
      <c r="J12" s="78">
        <v>2</v>
      </c>
      <c r="K12" s="66">
        <v>10</v>
      </c>
      <c r="L12" s="66">
        <v>2</v>
      </c>
      <c r="M12" s="123">
        <f t="shared" si="1"/>
        <v>12</v>
      </c>
      <c r="N12" s="63"/>
      <c r="O12" s="58"/>
      <c r="P12" s="58"/>
      <c r="Q12" s="64">
        <f t="shared" si="2"/>
        <v>0</v>
      </c>
      <c r="R12" s="65"/>
      <c r="S12" s="66"/>
      <c r="T12" s="66"/>
      <c r="U12" s="123">
        <f t="shared" si="3"/>
        <v>0</v>
      </c>
      <c r="V12" s="63"/>
      <c r="W12" s="58"/>
      <c r="X12" s="58"/>
      <c r="Y12" s="64">
        <f t="shared" si="4"/>
        <v>0</v>
      </c>
      <c r="Z12" s="65"/>
      <c r="AA12" s="66"/>
      <c r="AB12" s="66"/>
      <c r="AC12" s="64">
        <f t="shared" si="5"/>
        <v>0</v>
      </c>
      <c r="AD12" s="74">
        <f t="shared" si="6"/>
        <v>20</v>
      </c>
      <c r="AE12" s="71">
        <f t="shared" si="7"/>
        <v>20</v>
      </c>
      <c r="AF12" s="59"/>
    </row>
    <row r="13" spans="1:32" ht="12.75">
      <c r="A13" s="75" t="s">
        <v>154</v>
      </c>
      <c r="B13" s="75" t="s">
        <v>155</v>
      </c>
      <c r="C13" s="171" t="s">
        <v>323</v>
      </c>
      <c r="D13" s="75"/>
      <c r="E13" s="164"/>
      <c r="F13" s="57"/>
      <c r="G13" s="68"/>
      <c r="H13" s="68"/>
      <c r="I13" s="59">
        <f t="shared" si="0"/>
        <v>0</v>
      </c>
      <c r="J13" s="78"/>
      <c r="K13" s="66"/>
      <c r="L13" s="66"/>
      <c r="M13" s="123">
        <f t="shared" si="1"/>
        <v>0</v>
      </c>
      <c r="N13" s="63"/>
      <c r="O13" s="68"/>
      <c r="P13" s="58"/>
      <c r="Q13" s="64">
        <f t="shared" si="2"/>
        <v>0</v>
      </c>
      <c r="R13" s="65"/>
      <c r="S13" s="66"/>
      <c r="T13" s="66"/>
      <c r="U13" s="123">
        <f t="shared" si="3"/>
        <v>0</v>
      </c>
      <c r="V13" s="63">
        <v>2</v>
      </c>
      <c r="W13" s="58">
        <v>10</v>
      </c>
      <c r="X13" s="58">
        <v>1</v>
      </c>
      <c r="Y13" s="64">
        <f t="shared" si="4"/>
        <v>11</v>
      </c>
      <c r="Z13" s="65">
        <v>4</v>
      </c>
      <c r="AA13" s="66">
        <v>8</v>
      </c>
      <c r="AB13" s="66">
        <v>0</v>
      </c>
      <c r="AC13" s="64">
        <f t="shared" si="5"/>
        <v>8</v>
      </c>
      <c r="AD13" s="74">
        <f t="shared" si="6"/>
        <v>19</v>
      </c>
      <c r="AE13" s="71">
        <f t="shared" si="7"/>
        <v>19</v>
      </c>
      <c r="AF13" s="59"/>
    </row>
    <row r="14" spans="1:32" ht="12.75">
      <c r="A14" s="112" t="s">
        <v>156</v>
      </c>
      <c r="B14" s="127" t="s">
        <v>157</v>
      </c>
      <c r="C14" s="61">
        <v>328160</v>
      </c>
      <c r="D14" s="61">
        <v>4</v>
      </c>
      <c r="E14" s="163" t="s">
        <v>69</v>
      </c>
      <c r="F14" s="125">
        <v>5</v>
      </c>
      <c r="G14" s="68">
        <v>7</v>
      </c>
      <c r="H14" s="68"/>
      <c r="I14" s="64">
        <f t="shared" si="0"/>
        <v>7</v>
      </c>
      <c r="J14" s="65"/>
      <c r="K14" s="66"/>
      <c r="L14" s="66"/>
      <c r="M14" s="123">
        <f t="shared" si="1"/>
        <v>0</v>
      </c>
      <c r="N14" s="63"/>
      <c r="O14" s="58"/>
      <c r="P14" s="58"/>
      <c r="Q14" s="64">
        <f t="shared" si="2"/>
        <v>0</v>
      </c>
      <c r="R14" s="65"/>
      <c r="S14" s="66"/>
      <c r="T14" s="66"/>
      <c r="U14" s="123">
        <f t="shared" si="3"/>
        <v>0</v>
      </c>
      <c r="V14" s="63"/>
      <c r="W14" s="58"/>
      <c r="X14" s="58"/>
      <c r="Y14" s="64">
        <f t="shared" si="4"/>
        <v>0</v>
      </c>
      <c r="Z14" s="65"/>
      <c r="AA14" s="66"/>
      <c r="AB14" s="66"/>
      <c r="AC14" s="64">
        <f t="shared" si="5"/>
        <v>0</v>
      </c>
      <c r="AD14" s="74">
        <f t="shared" si="6"/>
        <v>7</v>
      </c>
      <c r="AE14" s="71">
        <f t="shared" si="7"/>
        <v>7</v>
      </c>
      <c r="AF14" s="59"/>
    </row>
    <row r="15" spans="6:32" ht="12.75">
      <c r="F15" s="125"/>
      <c r="G15" s="58"/>
      <c r="H15" s="58"/>
      <c r="I15" s="73">
        <f t="shared" si="0"/>
        <v>0</v>
      </c>
      <c r="J15" s="128"/>
      <c r="K15" s="66"/>
      <c r="L15" s="66"/>
      <c r="M15" s="123">
        <f t="shared" si="1"/>
        <v>0</v>
      </c>
      <c r="N15" s="63"/>
      <c r="O15" s="58"/>
      <c r="P15" s="58"/>
      <c r="Q15" s="73">
        <f t="shared" si="2"/>
        <v>0</v>
      </c>
      <c r="R15" s="65"/>
      <c r="S15" s="66"/>
      <c r="T15" s="66"/>
      <c r="U15" s="123">
        <f t="shared" si="3"/>
        <v>0</v>
      </c>
      <c r="V15" s="63"/>
      <c r="W15" s="58"/>
      <c r="X15" s="58"/>
      <c r="Y15" s="64">
        <f t="shared" si="4"/>
        <v>0</v>
      </c>
      <c r="Z15" s="65"/>
      <c r="AA15" s="66"/>
      <c r="AB15" s="66"/>
      <c r="AC15" s="64">
        <f t="shared" si="5"/>
        <v>0</v>
      </c>
      <c r="AD15" s="74">
        <f t="shared" si="6"/>
        <v>0</v>
      </c>
      <c r="AE15" s="71">
        <f t="shared" si="7"/>
        <v>0</v>
      </c>
      <c r="AF15" s="59"/>
    </row>
    <row r="16" spans="6:32" ht="12.75">
      <c r="F16" s="125"/>
      <c r="G16" s="58"/>
      <c r="H16" s="58"/>
      <c r="I16" s="73">
        <f t="shared" si="0"/>
        <v>0</v>
      </c>
      <c r="J16" s="65"/>
      <c r="K16" s="66"/>
      <c r="L16" s="66"/>
      <c r="M16" s="123">
        <f t="shared" si="1"/>
        <v>0</v>
      </c>
      <c r="N16" s="63"/>
      <c r="O16" s="58"/>
      <c r="P16" s="58"/>
      <c r="Q16" s="73">
        <f t="shared" si="2"/>
        <v>0</v>
      </c>
      <c r="R16" s="65"/>
      <c r="S16" s="66"/>
      <c r="T16" s="66"/>
      <c r="U16" s="123">
        <f t="shared" si="3"/>
        <v>0</v>
      </c>
      <c r="V16" s="63"/>
      <c r="W16" s="58"/>
      <c r="X16" s="58"/>
      <c r="Y16" s="64">
        <f t="shared" si="4"/>
        <v>0</v>
      </c>
      <c r="Z16" s="65"/>
      <c r="AA16" s="66"/>
      <c r="AB16" s="66"/>
      <c r="AC16" s="64">
        <f t="shared" si="5"/>
        <v>0</v>
      </c>
      <c r="AD16" s="74">
        <f t="shared" si="6"/>
        <v>0</v>
      </c>
      <c r="AE16" s="71">
        <f t="shared" si="7"/>
        <v>0</v>
      </c>
      <c r="AF16" s="59"/>
    </row>
    <row r="17" spans="6:32" ht="12.75">
      <c r="F17" s="57"/>
      <c r="G17" s="58"/>
      <c r="H17" s="58"/>
      <c r="I17" s="73">
        <f t="shared" si="0"/>
        <v>0</v>
      </c>
      <c r="J17" s="65"/>
      <c r="K17" s="66"/>
      <c r="L17" s="66"/>
      <c r="M17" s="123">
        <f t="shared" si="1"/>
        <v>0</v>
      </c>
      <c r="N17" s="63"/>
      <c r="O17" s="58"/>
      <c r="P17" s="58"/>
      <c r="Q17" s="73">
        <f t="shared" si="2"/>
        <v>0</v>
      </c>
      <c r="R17" s="65"/>
      <c r="S17" s="66"/>
      <c r="T17" s="66"/>
      <c r="U17" s="123">
        <f t="shared" si="3"/>
        <v>0</v>
      </c>
      <c r="V17" s="63"/>
      <c r="W17" s="58"/>
      <c r="X17" s="58"/>
      <c r="Y17" s="64">
        <f t="shared" si="4"/>
        <v>0</v>
      </c>
      <c r="Z17" s="65"/>
      <c r="AA17" s="66"/>
      <c r="AB17" s="66"/>
      <c r="AC17" s="64">
        <f t="shared" si="5"/>
        <v>0</v>
      </c>
      <c r="AD17" s="74">
        <f t="shared" si="6"/>
        <v>0</v>
      </c>
      <c r="AE17" s="71">
        <f t="shared" si="7"/>
        <v>0</v>
      </c>
      <c r="AF17" s="59"/>
    </row>
    <row r="18" spans="6:32" ht="12.75">
      <c r="F18" s="57"/>
      <c r="G18" s="58"/>
      <c r="H18" s="58"/>
      <c r="I18" s="73">
        <f t="shared" si="0"/>
        <v>0</v>
      </c>
      <c r="J18" s="65"/>
      <c r="K18" s="66"/>
      <c r="L18" s="66"/>
      <c r="M18" s="123">
        <f t="shared" si="1"/>
        <v>0</v>
      </c>
      <c r="N18" s="63"/>
      <c r="O18" s="58"/>
      <c r="P18" s="58"/>
      <c r="Q18" s="73">
        <f t="shared" si="2"/>
        <v>0</v>
      </c>
      <c r="R18" s="65"/>
      <c r="S18" s="66"/>
      <c r="T18" s="66"/>
      <c r="U18" s="123">
        <f t="shared" si="3"/>
        <v>0</v>
      </c>
      <c r="V18" s="63"/>
      <c r="W18" s="58"/>
      <c r="X18" s="58"/>
      <c r="Y18" s="64">
        <f t="shared" si="4"/>
        <v>0</v>
      </c>
      <c r="Z18" s="65"/>
      <c r="AA18" s="66"/>
      <c r="AB18" s="66"/>
      <c r="AC18" s="64">
        <f t="shared" si="5"/>
        <v>0</v>
      </c>
      <c r="AD18" s="74">
        <f t="shared" si="6"/>
        <v>0</v>
      </c>
      <c r="AE18" s="71">
        <f t="shared" si="7"/>
        <v>0</v>
      </c>
      <c r="AF18" s="59"/>
    </row>
    <row r="19" spans="6:32" ht="12.75">
      <c r="F19" s="125"/>
      <c r="G19" s="58"/>
      <c r="H19" s="58"/>
      <c r="I19" s="73">
        <f t="shared" si="0"/>
        <v>0</v>
      </c>
      <c r="K19" s="66"/>
      <c r="L19" s="66"/>
      <c r="M19" s="123">
        <f t="shared" si="1"/>
        <v>0</v>
      </c>
      <c r="N19" s="63"/>
      <c r="O19" s="58"/>
      <c r="P19" s="58"/>
      <c r="Q19" s="73">
        <f t="shared" si="2"/>
        <v>0</v>
      </c>
      <c r="R19" s="65"/>
      <c r="S19" s="66"/>
      <c r="T19" s="66"/>
      <c r="U19" s="123">
        <f t="shared" si="3"/>
        <v>0</v>
      </c>
      <c r="V19" s="63"/>
      <c r="W19" s="58"/>
      <c r="X19" s="58"/>
      <c r="Y19" s="64">
        <f t="shared" si="4"/>
        <v>0</v>
      </c>
      <c r="Z19" s="65"/>
      <c r="AA19" s="66"/>
      <c r="AB19" s="66"/>
      <c r="AC19" s="64">
        <f t="shared" si="5"/>
        <v>0</v>
      </c>
      <c r="AD19" s="74">
        <f t="shared" si="6"/>
        <v>0</v>
      </c>
      <c r="AE19" s="71">
        <f t="shared" si="7"/>
        <v>0</v>
      </c>
      <c r="AF19" s="59"/>
    </row>
    <row r="20" spans="6:32" ht="12.75">
      <c r="F20" s="125"/>
      <c r="G20" s="58"/>
      <c r="H20" s="58"/>
      <c r="I20" s="73">
        <f t="shared" si="0"/>
        <v>0</v>
      </c>
      <c r="J20" s="65"/>
      <c r="K20" s="66"/>
      <c r="L20" s="66"/>
      <c r="M20" s="123">
        <f t="shared" si="1"/>
        <v>0</v>
      </c>
      <c r="N20" s="63"/>
      <c r="O20" s="58"/>
      <c r="P20" s="58"/>
      <c r="Q20" s="73">
        <f t="shared" si="2"/>
        <v>0</v>
      </c>
      <c r="R20" s="65"/>
      <c r="S20" s="66"/>
      <c r="T20" s="66"/>
      <c r="U20" s="123">
        <f t="shared" si="3"/>
        <v>0</v>
      </c>
      <c r="V20" s="63"/>
      <c r="W20" s="58"/>
      <c r="X20" s="58"/>
      <c r="Y20" s="64">
        <f t="shared" si="4"/>
        <v>0</v>
      </c>
      <c r="Z20" s="65"/>
      <c r="AA20" s="66"/>
      <c r="AB20" s="66"/>
      <c r="AC20" s="64">
        <f t="shared" si="5"/>
        <v>0</v>
      </c>
      <c r="AD20" s="74">
        <f t="shared" si="6"/>
        <v>0</v>
      </c>
      <c r="AE20" s="71">
        <f t="shared" si="7"/>
        <v>0</v>
      </c>
      <c r="AF20" s="59"/>
    </row>
    <row r="21" spans="5:32" ht="12.75">
      <c r="E21" s="93"/>
      <c r="F21" s="57"/>
      <c r="G21" s="68"/>
      <c r="H21" s="68"/>
      <c r="I21" s="73">
        <f t="shared" si="0"/>
        <v>0</v>
      </c>
      <c r="J21" s="65"/>
      <c r="K21" s="66"/>
      <c r="L21" s="66"/>
      <c r="M21" s="123">
        <f t="shared" si="1"/>
        <v>0</v>
      </c>
      <c r="N21" s="63"/>
      <c r="O21" s="58"/>
      <c r="P21" s="58"/>
      <c r="Q21" s="73">
        <f t="shared" si="2"/>
        <v>0</v>
      </c>
      <c r="R21" s="65"/>
      <c r="S21" s="66"/>
      <c r="T21" s="66"/>
      <c r="U21" s="123">
        <f t="shared" si="3"/>
        <v>0</v>
      </c>
      <c r="V21" s="63"/>
      <c r="W21" s="58"/>
      <c r="X21" s="58"/>
      <c r="Y21" s="64">
        <f t="shared" si="4"/>
        <v>0</v>
      </c>
      <c r="Z21" s="65"/>
      <c r="AA21" s="66"/>
      <c r="AB21" s="66"/>
      <c r="AC21" s="64">
        <f t="shared" si="5"/>
        <v>0</v>
      </c>
      <c r="AD21" s="74">
        <f t="shared" si="6"/>
        <v>0</v>
      </c>
      <c r="AE21" s="71">
        <f t="shared" si="7"/>
        <v>0</v>
      </c>
      <c r="AF21" s="59"/>
    </row>
    <row r="22" spans="6:32" ht="12.75">
      <c r="F22" s="125"/>
      <c r="G22" s="58"/>
      <c r="H22" s="58"/>
      <c r="I22" s="73">
        <f t="shared" si="0"/>
        <v>0</v>
      </c>
      <c r="J22" s="69"/>
      <c r="K22" s="66"/>
      <c r="L22" s="66"/>
      <c r="M22" s="123">
        <f t="shared" si="1"/>
        <v>0</v>
      </c>
      <c r="N22" s="63"/>
      <c r="O22" s="58"/>
      <c r="P22" s="58"/>
      <c r="Q22" s="73">
        <f t="shared" si="2"/>
        <v>0</v>
      </c>
      <c r="R22" s="65"/>
      <c r="S22" s="66"/>
      <c r="T22" s="66"/>
      <c r="U22" s="123">
        <f t="shared" si="3"/>
        <v>0</v>
      </c>
      <c r="V22" s="63"/>
      <c r="W22" s="58"/>
      <c r="X22" s="58"/>
      <c r="Y22" s="64">
        <f t="shared" si="4"/>
        <v>0</v>
      </c>
      <c r="Z22" s="65"/>
      <c r="AA22" s="66"/>
      <c r="AB22" s="66"/>
      <c r="AC22" s="64">
        <f t="shared" si="5"/>
        <v>0</v>
      </c>
      <c r="AD22" s="74">
        <f t="shared" si="6"/>
        <v>0</v>
      </c>
      <c r="AE22" s="71">
        <f t="shared" si="7"/>
        <v>0</v>
      </c>
      <c r="AF22" s="59"/>
    </row>
    <row r="23" spans="1:11" ht="12.75">
      <c r="A23" t="s">
        <v>59</v>
      </c>
      <c r="G23" s="100"/>
      <c r="K23" s="100"/>
    </row>
    <row r="24" ht="12.75">
      <c r="K24" s="100"/>
    </row>
    <row r="25" spans="1:27" ht="12.75">
      <c r="A25" s="99" t="s">
        <v>137</v>
      </c>
      <c r="C25">
        <f>SUM(G25:AA25)</f>
        <v>25</v>
      </c>
      <c r="G25" s="1">
        <v>5</v>
      </c>
      <c r="K25" s="100">
        <v>4</v>
      </c>
      <c r="O25" s="1">
        <v>4</v>
      </c>
      <c r="S25" s="1">
        <v>3</v>
      </c>
      <c r="W25" s="100">
        <v>5</v>
      </c>
      <c r="AA25" s="100">
        <v>4</v>
      </c>
    </row>
    <row r="26" ht="12.75">
      <c r="K26" s="100" t="s">
        <v>61</v>
      </c>
    </row>
    <row r="28" ht="12.75">
      <c r="A28" t="s">
        <v>316</v>
      </c>
    </row>
    <row r="29" ht="12.75">
      <c r="A29" t="s">
        <v>317</v>
      </c>
    </row>
  </sheetData>
  <sheetProtection selectLockedCells="1" selectUnlockedCells="1"/>
  <printOptions/>
  <pageMargins left="0.5" right="0.75" top="1" bottom="1" header="0.5118055555555555" footer="0.5118055555555555"/>
  <pageSetup horizontalDpi="300" verticalDpi="300" orientation="landscape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7.140625" style="93" customWidth="1"/>
    <col min="3" max="3" width="23.00390625" style="0" customWidth="1"/>
    <col min="4" max="5" width="0" style="1" hidden="1" customWidth="1"/>
    <col min="6" max="9" width="0" style="0" hidden="1" customWidth="1"/>
  </cols>
  <sheetData>
    <row r="1" ht="12.75">
      <c r="E1" s="93"/>
    </row>
    <row r="2" spans="2:8" ht="18">
      <c r="B2" s="129" t="s">
        <v>159</v>
      </c>
      <c r="C2" s="130"/>
      <c r="D2" s="131"/>
      <c r="F2" s="132"/>
      <c r="G2" s="132"/>
      <c r="H2" s="130"/>
    </row>
    <row r="3" spans="2:8" ht="18">
      <c r="B3" s="133" t="s">
        <v>160</v>
      </c>
      <c r="C3" s="130"/>
      <c r="D3" s="131"/>
      <c r="F3" s="132"/>
      <c r="G3" s="132"/>
      <c r="H3" s="130"/>
    </row>
    <row r="4" ht="12.75">
      <c r="B4" s="121" t="s">
        <v>161</v>
      </c>
    </row>
    <row r="5" spans="2:10" ht="12.75">
      <c r="B5" s="134" t="s">
        <v>26</v>
      </c>
      <c r="C5" s="135"/>
      <c r="D5" s="136">
        <v>40636</v>
      </c>
      <c r="E5" s="136">
        <v>40643</v>
      </c>
      <c r="F5" s="136">
        <v>40650</v>
      </c>
      <c r="G5" s="136">
        <v>40663</v>
      </c>
      <c r="H5" s="136">
        <v>40671</v>
      </c>
      <c r="I5" s="136">
        <v>40678</v>
      </c>
      <c r="J5" s="135" t="s">
        <v>158</v>
      </c>
    </row>
    <row r="6" spans="2:10" ht="12.75">
      <c r="B6" s="55">
        <v>1</v>
      </c>
      <c r="C6" s="135" t="s">
        <v>29</v>
      </c>
      <c r="D6" s="55"/>
      <c r="E6" s="55"/>
      <c r="F6" s="75"/>
      <c r="G6" s="75"/>
      <c r="H6" s="75"/>
      <c r="I6" s="75"/>
      <c r="J6" s="135">
        <v>131</v>
      </c>
    </row>
    <row r="7" spans="2:10" s="121" customFormat="1" ht="12.75">
      <c r="B7" s="55">
        <v>2</v>
      </c>
      <c r="C7" s="75" t="s">
        <v>69</v>
      </c>
      <c r="D7" s="55"/>
      <c r="E7" s="55"/>
      <c r="F7" s="75"/>
      <c r="G7" s="75"/>
      <c r="H7" s="75"/>
      <c r="I7" s="75"/>
      <c r="J7" s="135">
        <v>32</v>
      </c>
    </row>
    <row r="8" spans="2:10" ht="12.75">
      <c r="B8" s="55">
        <v>3</v>
      </c>
      <c r="C8" s="54"/>
      <c r="D8" s="55"/>
      <c r="E8" s="55"/>
      <c r="F8" s="75"/>
      <c r="G8" s="75"/>
      <c r="H8" s="75"/>
      <c r="I8" s="75"/>
      <c r="J8" s="135"/>
    </row>
    <row r="9" spans="2:10" ht="12.75">
      <c r="B9" s="55">
        <v>4</v>
      </c>
      <c r="C9" s="54"/>
      <c r="D9" s="55"/>
      <c r="E9" s="55"/>
      <c r="F9" s="75"/>
      <c r="G9" s="75"/>
      <c r="H9" s="75"/>
      <c r="I9" s="75"/>
      <c r="J9" s="135"/>
    </row>
    <row r="11" spans="2:4" ht="12.75">
      <c r="B11" s="121" t="s">
        <v>162</v>
      </c>
      <c r="D11"/>
    </row>
    <row r="12" spans="2:10" ht="12.75">
      <c r="B12" s="134" t="s">
        <v>26</v>
      </c>
      <c r="C12" s="135"/>
      <c r="D12" s="136">
        <v>40636</v>
      </c>
      <c r="E12" s="136">
        <v>40643</v>
      </c>
      <c r="F12" s="136">
        <v>40650</v>
      </c>
      <c r="G12" s="136">
        <v>40663</v>
      </c>
      <c r="H12" s="136">
        <v>40671</v>
      </c>
      <c r="I12" s="136">
        <v>40678</v>
      </c>
      <c r="J12" s="135" t="s">
        <v>158</v>
      </c>
    </row>
    <row r="13" spans="2:10" s="121" customFormat="1" ht="12.75">
      <c r="B13" s="55">
        <v>1</v>
      </c>
      <c r="C13" s="121" t="s">
        <v>163</v>
      </c>
      <c r="D13" s="55"/>
      <c r="E13" s="55"/>
      <c r="F13" s="75"/>
      <c r="G13" s="75"/>
      <c r="H13" s="75"/>
      <c r="I13" s="75"/>
      <c r="J13" s="135"/>
    </row>
    <row r="14" spans="2:10" ht="12.75">
      <c r="B14" s="55">
        <v>2</v>
      </c>
      <c r="C14" s="75" t="s">
        <v>164</v>
      </c>
      <c r="D14" s="55"/>
      <c r="E14" s="55"/>
      <c r="F14" s="75"/>
      <c r="G14" s="75"/>
      <c r="H14" s="75"/>
      <c r="I14" s="75"/>
      <c r="J14" s="135"/>
    </row>
    <row r="15" spans="2:10" ht="12.75">
      <c r="B15" s="55">
        <v>3</v>
      </c>
      <c r="D15" s="55"/>
      <c r="E15" s="55"/>
      <c r="F15" s="75"/>
      <c r="G15" s="75"/>
      <c r="H15" s="75"/>
      <c r="I15" s="75"/>
      <c r="J15" s="135"/>
    </row>
    <row r="16" spans="2:10" ht="12.75">
      <c r="B16" s="55">
        <v>4</v>
      </c>
      <c r="C16" s="137"/>
      <c r="D16" s="55"/>
      <c r="E16" s="55"/>
      <c r="F16" s="75"/>
      <c r="G16" s="75"/>
      <c r="H16" s="75"/>
      <c r="I16" s="75"/>
      <c r="J16" s="135"/>
    </row>
    <row r="17" spans="2:10" ht="12.75">
      <c r="B17" s="55">
        <v>5</v>
      </c>
      <c r="C17" s="75"/>
      <c r="D17" s="55"/>
      <c r="E17" s="55"/>
      <c r="F17" s="75"/>
      <c r="G17" s="75"/>
      <c r="H17" s="75"/>
      <c r="I17" s="75"/>
      <c r="J17" s="135"/>
    </row>
    <row r="18" spans="2:10" ht="12.75">
      <c r="B18" s="56">
        <v>6</v>
      </c>
      <c r="C18" s="75"/>
      <c r="D18" s="75"/>
      <c r="E18" s="55"/>
      <c r="F18" s="75"/>
      <c r="G18" s="75"/>
      <c r="H18" s="75"/>
      <c r="I18" s="75"/>
      <c r="J18" s="138"/>
    </row>
    <row r="19" spans="2:10" ht="12.75">
      <c r="B19" s="56">
        <v>7</v>
      </c>
      <c r="C19" s="126"/>
      <c r="D19" s="75"/>
      <c r="E19" s="55"/>
      <c r="F19" s="75"/>
      <c r="G19" s="75"/>
      <c r="H19" s="75"/>
      <c r="I19" s="75"/>
      <c r="J19" s="138"/>
    </row>
    <row r="20" spans="2:10" ht="12.75">
      <c r="B20" s="139"/>
      <c r="C20" s="140"/>
      <c r="D20" s="53"/>
      <c r="E20" s="93"/>
      <c r="F20" s="53"/>
      <c r="G20" s="53"/>
      <c r="H20" s="53"/>
      <c r="I20" s="53"/>
      <c r="J20" s="141"/>
    </row>
    <row r="21" spans="2:4" ht="12.75">
      <c r="B21" s="121" t="s">
        <v>165</v>
      </c>
      <c r="D21" s="142"/>
    </row>
    <row r="22" spans="2:10" ht="12.75">
      <c r="B22" s="134" t="s">
        <v>26</v>
      </c>
      <c r="C22" s="135"/>
      <c r="D22" s="136">
        <v>40636</v>
      </c>
      <c r="E22" s="136">
        <v>40643</v>
      </c>
      <c r="F22" s="136">
        <v>40650</v>
      </c>
      <c r="G22" s="136">
        <v>40663</v>
      </c>
      <c r="H22" s="136">
        <v>40671</v>
      </c>
      <c r="I22" s="136">
        <v>40678</v>
      </c>
      <c r="J22" s="135" t="s">
        <v>158</v>
      </c>
    </row>
    <row r="23" spans="2:10" ht="12.75">
      <c r="B23" s="55">
        <v>1</v>
      </c>
      <c r="C23" s="135" t="s">
        <v>29</v>
      </c>
      <c r="D23" s="55"/>
      <c r="E23" s="55"/>
      <c r="F23" s="75"/>
      <c r="G23" s="75"/>
      <c r="H23" s="75"/>
      <c r="I23" s="75"/>
      <c r="J23" s="135"/>
    </row>
    <row r="24" spans="2:10" ht="12.75">
      <c r="B24" s="55">
        <v>2</v>
      </c>
      <c r="C24" s="75"/>
      <c r="D24" s="55"/>
      <c r="E24" s="55"/>
      <c r="F24" s="75"/>
      <c r="G24" s="75"/>
      <c r="H24" s="75"/>
      <c r="I24" s="75"/>
      <c r="J24" s="135"/>
    </row>
    <row r="25" spans="2:10" ht="12.75">
      <c r="B25" s="53"/>
      <c r="C25" s="121"/>
      <c r="D25" s="121"/>
      <c r="E25" s="143"/>
      <c r="F25" s="121"/>
      <c r="G25" s="121"/>
      <c r="H25" s="121"/>
      <c r="I25" s="121"/>
      <c r="J25" s="121"/>
    </row>
    <row r="26" spans="1:10" s="121" customFormat="1" ht="12.75">
      <c r="A26" s="99" t="s">
        <v>166</v>
      </c>
      <c r="C26"/>
      <c r="D26"/>
      <c r="E26" s="1"/>
      <c r="F26"/>
      <c r="G26"/>
      <c r="H26"/>
      <c r="I26"/>
      <c r="J2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55">
      <selection activeCell="C85" sqref="C85"/>
    </sheetView>
  </sheetViews>
  <sheetFormatPr defaultColWidth="9.140625" defaultRowHeight="12.75"/>
  <sheetData>
    <row r="1" spans="1:5" ht="12.75">
      <c r="A1" s="54" t="s">
        <v>167</v>
      </c>
      <c r="B1" s="54" t="s">
        <v>168</v>
      </c>
      <c r="C1" s="144">
        <v>247038</v>
      </c>
      <c r="D1" s="144">
        <v>3</v>
      </c>
      <c r="E1" s="55" t="s">
        <v>164</v>
      </c>
    </row>
    <row r="2" spans="1:5" ht="12.75">
      <c r="A2" s="137" t="s">
        <v>169</v>
      </c>
      <c r="B2" s="137" t="s">
        <v>170</v>
      </c>
      <c r="C2" s="145">
        <v>205998</v>
      </c>
      <c r="D2" s="145">
        <v>3</v>
      </c>
      <c r="E2" s="81" t="s">
        <v>164</v>
      </c>
    </row>
    <row r="3" spans="1:5" ht="12.75">
      <c r="A3" s="79" t="s">
        <v>171</v>
      </c>
      <c r="B3" s="79" t="s">
        <v>172</v>
      </c>
      <c r="C3" s="144">
        <v>178992</v>
      </c>
      <c r="D3" s="144">
        <v>2</v>
      </c>
      <c r="E3" s="81" t="s">
        <v>54</v>
      </c>
    </row>
    <row r="4" spans="1:5" ht="12.75">
      <c r="A4" s="137" t="s">
        <v>173</v>
      </c>
      <c r="B4" s="137" t="s">
        <v>174</v>
      </c>
      <c r="C4" s="145">
        <v>311000</v>
      </c>
      <c r="D4" s="145">
        <v>4</v>
      </c>
      <c r="E4" s="81" t="s">
        <v>54</v>
      </c>
    </row>
    <row r="5" spans="1:5" ht="12.75">
      <c r="A5" s="79" t="s">
        <v>52</v>
      </c>
      <c r="B5" s="79" t="s">
        <v>175</v>
      </c>
      <c r="C5" s="144">
        <v>177939</v>
      </c>
      <c r="D5" s="144">
        <v>2</v>
      </c>
      <c r="E5" s="81" t="s">
        <v>54</v>
      </c>
    </row>
    <row r="6" spans="1:5" ht="12.75">
      <c r="A6" s="54" t="s">
        <v>176</v>
      </c>
      <c r="B6" s="79" t="s">
        <v>177</v>
      </c>
      <c r="C6" s="144">
        <v>214949</v>
      </c>
      <c r="D6" s="144">
        <v>3</v>
      </c>
      <c r="E6" s="81" t="s">
        <v>178</v>
      </c>
    </row>
    <row r="7" spans="1:5" ht="12.75">
      <c r="A7" s="54" t="s">
        <v>106</v>
      </c>
      <c r="B7" s="54" t="s">
        <v>179</v>
      </c>
      <c r="C7" s="144">
        <v>54073</v>
      </c>
      <c r="D7" s="144">
        <v>2</v>
      </c>
      <c r="E7" s="55" t="s">
        <v>180</v>
      </c>
    </row>
    <row r="8" spans="1:5" ht="12.75">
      <c r="A8" s="54" t="s">
        <v>181</v>
      </c>
      <c r="B8" s="54" t="s">
        <v>182</v>
      </c>
      <c r="C8" s="144">
        <v>295586</v>
      </c>
      <c r="D8" s="144">
        <v>4</v>
      </c>
      <c r="E8" s="55" t="s">
        <v>180</v>
      </c>
    </row>
    <row r="9" spans="1:5" ht="12.75">
      <c r="A9" s="54" t="s">
        <v>183</v>
      </c>
      <c r="B9" s="54" t="s">
        <v>184</v>
      </c>
      <c r="C9" s="144">
        <v>41134</v>
      </c>
      <c r="D9" s="55">
        <v>3</v>
      </c>
      <c r="E9" s="55" t="s">
        <v>185</v>
      </c>
    </row>
    <row r="10" spans="1:5" ht="12.75">
      <c r="A10" s="79" t="s">
        <v>30</v>
      </c>
      <c r="B10" s="79" t="s">
        <v>186</v>
      </c>
      <c r="C10" s="146">
        <v>214347</v>
      </c>
      <c r="D10" s="80"/>
      <c r="E10" s="81" t="s">
        <v>187</v>
      </c>
    </row>
    <row r="11" spans="1:5" ht="12.75">
      <c r="A11" s="147" t="s">
        <v>188</v>
      </c>
      <c r="B11" s="79" t="s">
        <v>189</v>
      </c>
      <c r="C11" s="1">
        <v>29001</v>
      </c>
      <c r="D11" s="55">
        <v>4</v>
      </c>
      <c r="E11" s="81" t="s">
        <v>54</v>
      </c>
    </row>
    <row r="12" spans="1:5" ht="12.75">
      <c r="A12" s="79" t="s">
        <v>181</v>
      </c>
      <c r="B12" s="79" t="s">
        <v>190</v>
      </c>
      <c r="C12" s="146">
        <v>297605</v>
      </c>
      <c r="D12" s="80">
        <v>2</v>
      </c>
      <c r="E12" s="81" t="s">
        <v>191</v>
      </c>
    </row>
    <row r="13" spans="1:5" ht="12.75">
      <c r="A13" s="54" t="s">
        <v>176</v>
      </c>
      <c r="B13" s="54" t="s">
        <v>192</v>
      </c>
      <c r="C13" s="1">
        <v>218813</v>
      </c>
      <c r="D13" s="144">
        <v>3</v>
      </c>
      <c r="E13" s="55" t="s">
        <v>193</v>
      </c>
    </row>
    <row r="14" spans="1:5" ht="12.75">
      <c r="A14" s="54" t="s">
        <v>194</v>
      </c>
      <c r="B14" s="54" t="s">
        <v>195</v>
      </c>
      <c r="C14" s="144">
        <v>239723</v>
      </c>
      <c r="D14" s="144">
        <v>3</v>
      </c>
      <c r="E14" s="56" t="s">
        <v>54</v>
      </c>
    </row>
    <row r="15" spans="1:5" ht="12.75">
      <c r="A15" s="79" t="s">
        <v>196</v>
      </c>
      <c r="B15" s="79" t="s">
        <v>197</v>
      </c>
      <c r="C15" s="144">
        <v>102406</v>
      </c>
      <c r="D15" s="144">
        <v>3</v>
      </c>
      <c r="E15" s="56" t="s">
        <v>198</v>
      </c>
    </row>
    <row r="16" spans="1:5" ht="12.75">
      <c r="A16" s="54" t="s">
        <v>55</v>
      </c>
      <c r="B16" s="54" t="s">
        <v>199</v>
      </c>
      <c r="C16" s="144">
        <v>56096</v>
      </c>
      <c r="D16" s="148">
        <v>3</v>
      </c>
      <c r="E16" s="149" t="s">
        <v>200</v>
      </c>
    </row>
    <row r="17" spans="1:5" ht="12.75">
      <c r="A17" s="79" t="s">
        <v>169</v>
      </c>
      <c r="B17" s="79" t="s">
        <v>201</v>
      </c>
      <c r="C17" s="150">
        <v>125331</v>
      </c>
      <c r="D17" s="146">
        <v>4</v>
      </c>
      <c r="E17" s="81" t="s">
        <v>54</v>
      </c>
    </row>
    <row r="18" spans="1:5" ht="12.75">
      <c r="A18" s="54" t="s">
        <v>202</v>
      </c>
      <c r="B18" s="54" t="s">
        <v>203</v>
      </c>
      <c r="C18" s="144">
        <v>102230</v>
      </c>
      <c r="D18" s="144">
        <v>3</v>
      </c>
      <c r="E18" s="56" t="s">
        <v>204</v>
      </c>
    </row>
    <row r="19" spans="1:5" ht="12.75">
      <c r="A19" s="79" t="s">
        <v>205</v>
      </c>
      <c r="B19" s="79" t="s">
        <v>206</v>
      </c>
      <c r="C19" s="146">
        <v>62574</v>
      </c>
      <c r="D19" s="146">
        <v>4</v>
      </c>
      <c r="E19" s="81" t="s">
        <v>54</v>
      </c>
    </row>
    <row r="20" spans="1:5" ht="12.75">
      <c r="A20" s="79" t="s">
        <v>207</v>
      </c>
      <c r="B20" s="79" t="s">
        <v>208</v>
      </c>
      <c r="C20" s="144">
        <v>243076</v>
      </c>
      <c r="D20" s="144">
        <v>3</v>
      </c>
      <c r="E20" s="81"/>
    </row>
    <row r="21" spans="1:5" ht="12.75">
      <c r="A21" s="54" t="s">
        <v>207</v>
      </c>
      <c r="B21" s="54" t="s">
        <v>209</v>
      </c>
      <c r="C21" s="144">
        <v>231775</v>
      </c>
      <c r="D21" s="144">
        <v>3</v>
      </c>
      <c r="E21" s="55" t="s">
        <v>164</v>
      </c>
    </row>
    <row r="22" spans="1:5" ht="12.75">
      <c r="A22" s="54" t="s">
        <v>210</v>
      </c>
      <c r="B22" s="54" t="s">
        <v>211</v>
      </c>
      <c r="C22" s="144">
        <v>9631</v>
      </c>
      <c r="D22" s="144">
        <v>3</v>
      </c>
      <c r="E22" s="55" t="s">
        <v>164</v>
      </c>
    </row>
    <row r="23" spans="1:5" ht="12.75">
      <c r="A23" s="54" t="s">
        <v>212</v>
      </c>
      <c r="B23" s="54" t="s">
        <v>213</v>
      </c>
      <c r="C23" s="144">
        <v>243322</v>
      </c>
      <c r="D23" s="144">
        <v>3</v>
      </c>
      <c r="E23" s="55" t="s">
        <v>164</v>
      </c>
    </row>
    <row r="24" spans="1:5" ht="12.75">
      <c r="A24" s="54" t="s">
        <v>214</v>
      </c>
      <c r="B24" s="124" t="s">
        <v>215</v>
      </c>
      <c r="C24" s="55">
        <v>293734</v>
      </c>
      <c r="D24" s="55">
        <v>4</v>
      </c>
      <c r="E24" s="56" t="s">
        <v>54</v>
      </c>
    </row>
    <row r="25" spans="1:5" ht="12.75">
      <c r="A25" s="147" t="s">
        <v>216</v>
      </c>
      <c r="B25" s="151" t="s">
        <v>217</v>
      </c>
      <c r="C25" s="55">
        <v>199140</v>
      </c>
      <c r="D25" s="55">
        <v>2</v>
      </c>
      <c r="E25" s="55" t="s">
        <v>54</v>
      </c>
    </row>
    <row r="26" spans="1:5" ht="12.75">
      <c r="A26" s="54" t="s">
        <v>218</v>
      </c>
      <c r="B26" s="124" t="s">
        <v>170</v>
      </c>
      <c r="C26" s="55">
        <v>294402</v>
      </c>
      <c r="D26" s="55">
        <v>4</v>
      </c>
      <c r="E26" s="56" t="s">
        <v>54</v>
      </c>
    </row>
    <row r="27" spans="1:5" ht="12.75">
      <c r="A27" s="75" t="s">
        <v>219</v>
      </c>
      <c r="B27" s="122" t="s">
        <v>220</v>
      </c>
      <c r="C27" s="61">
        <v>324662</v>
      </c>
      <c r="D27" s="61">
        <v>4</v>
      </c>
      <c r="E27" s="61"/>
    </row>
    <row r="28" spans="1:5" ht="12.75">
      <c r="A28" s="54" t="s">
        <v>221</v>
      </c>
      <c r="B28" s="124" t="s">
        <v>222</v>
      </c>
      <c r="C28" s="55">
        <v>257049</v>
      </c>
      <c r="D28" s="55">
        <v>4</v>
      </c>
      <c r="E28" s="55" t="s">
        <v>164</v>
      </c>
    </row>
    <row r="29" spans="1:5" ht="12.75">
      <c r="A29" s="147" t="s">
        <v>223</v>
      </c>
      <c r="B29" s="151" t="s">
        <v>224</v>
      </c>
      <c r="C29" s="55">
        <v>346150</v>
      </c>
      <c r="D29" s="55">
        <v>4</v>
      </c>
      <c r="E29" s="55" t="s">
        <v>54</v>
      </c>
    </row>
    <row r="30" spans="1:5" ht="12.75">
      <c r="A30" s="54" t="s">
        <v>225</v>
      </c>
      <c r="B30" s="124" t="s">
        <v>226</v>
      </c>
      <c r="C30" s="55">
        <v>289699</v>
      </c>
      <c r="D30" s="55">
        <v>4</v>
      </c>
      <c r="E30" s="55" t="s">
        <v>164</v>
      </c>
    </row>
    <row r="31" spans="1:5" ht="12.75">
      <c r="A31" s="54" t="s">
        <v>227</v>
      </c>
      <c r="B31" s="152" t="s">
        <v>228</v>
      </c>
      <c r="C31" s="55">
        <v>293812</v>
      </c>
      <c r="D31" s="55">
        <v>4</v>
      </c>
      <c r="E31" s="55" t="s">
        <v>164</v>
      </c>
    </row>
    <row r="32" spans="1:5" ht="12.75">
      <c r="A32" s="147" t="s">
        <v>229</v>
      </c>
      <c r="B32" s="151" t="s">
        <v>230</v>
      </c>
      <c r="C32" s="61">
        <v>261845</v>
      </c>
      <c r="D32" s="61">
        <v>4</v>
      </c>
      <c r="E32" s="61" t="s">
        <v>54</v>
      </c>
    </row>
    <row r="33" spans="1:5" ht="12.75">
      <c r="A33" s="153" t="s">
        <v>231</v>
      </c>
      <c r="B33" s="122" t="s">
        <v>182</v>
      </c>
      <c r="C33" s="154">
        <v>303338</v>
      </c>
      <c r="D33" s="154">
        <v>4</v>
      </c>
      <c r="E33" s="155" t="s">
        <v>232</v>
      </c>
    </row>
    <row r="34" spans="1:4" ht="12.75">
      <c r="A34" s="112" t="s">
        <v>233</v>
      </c>
      <c r="B34" s="127" t="s">
        <v>234</v>
      </c>
      <c r="C34" s="61">
        <v>347652</v>
      </c>
      <c r="D34" s="61">
        <v>4</v>
      </c>
    </row>
    <row r="35" spans="1:4" ht="12.75">
      <c r="A35" s="75" t="s">
        <v>235</v>
      </c>
      <c r="B35" s="122" t="s">
        <v>236</v>
      </c>
      <c r="C35" s="55"/>
      <c r="D35" s="55">
        <v>4</v>
      </c>
    </row>
    <row r="36" spans="1:5" ht="12.75">
      <c r="A36" s="75" t="s">
        <v>237</v>
      </c>
      <c r="B36" s="75" t="s">
        <v>238</v>
      </c>
      <c r="C36" s="55">
        <v>290216</v>
      </c>
      <c r="D36" s="55">
        <v>5</v>
      </c>
      <c r="E36" s="81" t="s">
        <v>239</v>
      </c>
    </row>
    <row r="37" spans="1:5" ht="12.75">
      <c r="A37" s="75" t="s">
        <v>240</v>
      </c>
      <c r="B37" s="75" t="s">
        <v>241</v>
      </c>
      <c r="C37" s="55"/>
      <c r="D37" s="55">
        <v>5</v>
      </c>
      <c r="E37" s="55"/>
    </row>
    <row r="38" spans="1:5" ht="12.75">
      <c r="A38" s="75" t="s">
        <v>242</v>
      </c>
      <c r="B38" s="75" t="s">
        <v>243</v>
      </c>
      <c r="C38" s="55"/>
      <c r="D38" s="55">
        <v>5</v>
      </c>
      <c r="E38" s="55"/>
    </row>
    <row r="39" spans="1:5" ht="12.75">
      <c r="A39" s="75" t="s">
        <v>93</v>
      </c>
      <c r="B39" s="75" t="s">
        <v>244</v>
      </c>
      <c r="C39" s="55"/>
      <c r="D39" s="55">
        <v>5</v>
      </c>
      <c r="E39" s="81"/>
    </row>
    <row r="40" spans="1:5" ht="12.75">
      <c r="A40" s="75" t="s">
        <v>245</v>
      </c>
      <c r="B40" s="75" t="s">
        <v>246</v>
      </c>
      <c r="C40" s="55"/>
      <c r="D40" s="55">
        <v>5</v>
      </c>
      <c r="E40" s="81"/>
    </row>
    <row r="41" spans="1:5" ht="12.75">
      <c r="A41" s="75" t="s">
        <v>247</v>
      </c>
      <c r="B41" s="75" t="s">
        <v>248</v>
      </c>
      <c r="C41" s="55">
        <v>295749</v>
      </c>
      <c r="D41" s="55">
        <v>4</v>
      </c>
      <c r="E41" s="55" t="s">
        <v>54</v>
      </c>
    </row>
    <row r="42" spans="1:5" ht="12.75">
      <c r="A42" s="75" t="s">
        <v>116</v>
      </c>
      <c r="B42" s="75" t="s">
        <v>206</v>
      </c>
      <c r="C42" s="55">
        <v>293782</v>
      </c>
      <c r="D42" s="55">
        <v>4</v>
      </c>
      <c r="E42" s="55" t="s">
        <v>54</v>
      </c>
    </row>
    <row r="43" spans="1:5" ht="12.75">
      <c r="A43" s="75" t="s">
        <v>249</v>
      </c>
      <c r="B43" s="75" t="s">
        <v>206</v>
      </c>
      <c r="C43" s="55">
        <v>62574</v>
      </c>
      <c r="D43" s="55">
        <v>4</v>
      </c>
      <c r="E43" s="81" t="s">
        <v>54</v>
      </c>
    </row>
    <row r="44" spans="1:5" ht="12.75">
      <c r="A44" s="75" t="s">
        <v>27</v>
      </c>
      <c r="B44" s="75" t="s">
        <v>250</v>
      </c>
      <c r="C44" s="55">
        <v>338374</v>
      </c>
      <c r="D44" s="55">
        <v>5</v>
      </c>
      <c r="E44" s="81"/>
    </row>
    <row r="45" spans="1:5" ht="12.75">
      <c r="A45" s="75" t="s">
        <v>251</v>
      </c>
      <c r="B45" s="75" t="s">
        <v>252</v>
      </c>
      <c r="C45" s="55">
        <v>350464</v>
      </c>
      <c r="D45" s="55">
        <v>5</v>
      </c>
      <c r="E45" s="66"/>
    </row>
    <row r="46" spans="1:5" ht="12.75">
      <c r="A46" s="75" t="s">
        <v>38</v>
      </c>
      <c r="B46" s="75" t="s">
        <v>253</v>
      </c>
      <c r="C46" s="55" t="s">
        <v>98</v>
      </c>
      <c r="D46" s="55">
        <v>5</v>
      </c>
      <c r="E46" s="55"/>
    </row>
    <row r="47" spans="1:5" ht="12.75">
      <c r="A47" s="75" t="s">
        <v>254</v>
      </c>
      <c r="B47" s="75" t="s">
        <v>255</v>
      </c>
      <c r="C47" s="55"/>
      <c r="D47" s="55">
        <v>5</v>
      </c>
      <c r="E47" s="56" t="s">
        <v>164</v>
      </c>
    </row>
    <row r="48" spans="1:5" ht="12.75">
      <c r="A48" s="75" t="s">
        <v>121</v>
      </c>
      <c r="B48" s="75" t="s">
        <v>256</v>
      </c>
      <c r="C48" s="55"/>
      <c r="D48" s="55">
        <v>5</v>
      </c>
      <c r="E48" s="56"/>
    </row>
    <row r="49" spans="1:5" ht="12.75">
      <c r="A49" s="75" t="s">
        <v>257</v>
      </c>
      <c r="B49" s="75" t="s">
        <v>258</v>
      </c>
      <c r="C49" s="55">
        <v>303940</v>
      </c>
      <c r="D49" s="55">
        <v>4</v>
      </c>
      <c r="E49" s="56" t="s">
        <v>259</v>
      </c>
    </row>
    <row r="50" spans="1:5" ht="12.75">
      <c r="A50" s="75" t="s">
        <v>202</v>
      </c>
      <c r="B50" s="75" t="s">
        <v>260</v>
      </c>
      <c r="C50" s="55"/>
      <c r="D50" s="55">
        <v>5</v>
      </c>
      <c r="E50" s="56" t="s">
        <v>185</v>
      </c>
    </row>
    <row r="51" spans="1:5" ht="12.75">
      <c r="A51" s="75" t="s">
        <v>84</v>
      </c>
      <c r="B51" s="75" t="s">
        <v>261</v>
      </c>
      <c r="C51" s="55"/>
      <c r="D51" s="55">
        <v>5</v>
      </c>
      <c r="E51" s="80"/>
    </row>
    <row r="52" spans="1:5" ht="12.75">
      <c r="A52" s="75" t="s">
        <v>262</v>
      </c>
      <c r="B52" s="75" t="s">
        <v>263</v>
      </c>
      <c r="C52" s="55"/>
      <c r="D52" s="55">
        <v>5</v>
      </c>
      <c r="E52" s="80"/>
    </row>
    <row r="53" spans="1:5" ht="12.75">
      <c r="A53" s="75" t="s">
        <v>264</v>
      </c>
      <c r="B53" s="75" t="s">
        <v>263</v>
      </c>
      <c r="C53" s="55"/>
      <c r="D53" s="55">
        <v>5</v>
      </c>
      <c r="E53" s="56" t="s">
        <v>265</v>
      </c>
    </row>
    <row r="54" spans="1:5" ht="12.75">
      <c r="A54" s="75" t="s">
        <v>266</v>
      </c>
      <c r="B54" s="75" t="s">
        <v>267</v>
      </c>
      <c r="C54" s="55">
        <v>347324</v>
      </c>
      <c r="D54" s="55">
        <v>5</v>
      </c>
      <c r="E54" s="81" t="s">
        <v>239</v>
      </c>
    </row>
    <row r="55" spans="1:5" ht="12.75">
      <c r="A55" s="75" t="s">
        <v>268</v>
      </c>
      <c r="B55" s="75" t="s">
        <v>234</v>
      </c>
      <c r="C55" s="55">
        <v>312420</v>
      </c>
      <c r="D55" s="55">
        <v>5</v>
      </c>
      <c r="E55" s="56" t="s">
        <v>239</v>
      </c>
    </row>
    <row r="56" spans="1:5" ht="12.75">
      <c r="A56" s="75" t="s">
        <v>254</v>
      </c>
      <c r="B56" s="75" t="s">
        <v>269</v>
      </c>
      <c r="C56" s="55">
        <v>346748</v>
      </c>
      <c r="D56" s="55">
        <v>5</v>
      </c>
      <c r="E56" s="55"/>
    </row>
    <row r="57" spans="1:5" ht="12.75">
      <c r="A57" s="75" t="s">
        <v>181</v>
      </c>
      <c r="B57" s="75" t="s">
        <v>270</v>
      </c>
      <c r="C57" s="55">
        <v>347982</v>
      </c>
      <c r="D57" s="55">
        <v>5</v>
      </c>
      <c r="E57" s="56" t="s">
        <v>239</v>
      </c>
    </row>
    <row r="58" spans="1:5" ht="12.75">
      <c r="A58" s="75" t="s">
        <v>271</v>
      </c>
      <c r="B58" s="75" t="s">
        <v>272</v>
      </c>
      <c r="C58" s="55">
        <v>308449</v>
      </c>
      <c r="D58" s="55">
        <v>5</v>
      </c>
      <c r="E58" s="56"/>
    </row>
    <row r="59" spans="1:5" ht="12.75">
      <c r="A59" s="75" t="s">
        <v>106</v>
      </c>
      <c r="B59" s="75" t="s">
        <v>215</v>
      </c>
      <c r="C59" s="55">
        <v>346714</v>
      </c>
      <c r="D59" s="55">
        <v>5</v>
      </c>
      <c r="E59" s="81" t="s">
        <v>273</v>
      </c>
    </row>
    <row r="60" spans="1:5" ht="12.75">
      <c r="A60" s="75" t="s">
        <v>274</v>
      </c>
      <c r="B60" s="75" t="s">
        <v>275</v>
      </c>
      <c r="C60" s="55">
        <v>311393</v>
      </c>
      <c r="D60" s="55">
        <v>5</v>
      </c>
      <c r="E60" s="80"/>
    </row>
    <row r="61" spans="1:5" ht="12.75">
      <c r="A61" s="75" t="s">
        <v>276</v>
      </c>
      <c r="B61" s="75" t="s">
        <v>277</v>
      </c>
      <c r="C61" s="55">
        <v>149499</v>
      </c>
      <c r="D61" s="55">
        <v>5</v>
      </c>
      <c r="E61" s="55"/>
    </row>
    <row r="62" spans="1:5" ht="12.75">
      <c r="A62" s="75" t="s">
        <v>278</v>
      </c>
      <c r="B62" s="75" t="s">
        <v>279</v>
      </c>
      <c r="C62" s="55">
        <v>303771</v>
      </c>
      <c r="D62" s="55">
        <v>5</v>
      </c>
      <c r="E62" s="81" t="s">
        <v>259</v>
      </c>
    </row>
    <row r="63" spans="1:5" ht="12.75">
      <c r="A63" s="75" t="s">
        <v>280</v>
      </c>
      <c r="B63" s="75" t="s">
        <v>281</v>
      </c>
      <c r="C63" s="55">
        <v>346088</v>
      </c>
      <c r="D63" s="55">
        <v>5</v>
      </c>
      <c r="E63" s="55"/>
    </row>
    <row r="64" spans="1:5" ht="12.75">
      <c r="A64" s="75" t="s">
        <v>247</v>
      </c>
      <c r="B64" s="75" t="s">
        <v>282</v>
      </c>
      <c r="C64" s="55">
        <v>241453</v>
      </c>
      <c r="D64" s="55">
        <v>4</v>
      </c>
      <c r="E64" s="56" t="s">
        <v>283</v>
      </c>
    </row>
    <row r="65" spans="1:5" ht="12.75">
      <c r="A65" s="75" t="s">
        <v>237</v>
      </c>
      <c r="B65" s="75" t="s">
        <v>284</v>
      </c>
      <c r="C65" s="55"/>
      <c r="D65" s="55">
        <v>5</v>
      </c>
      <c r="E65" s="80"/>
    </row>
    <row r="66" spans="1:5" ht="12.75">
      <c r="A66" s="75" t="s">
        <v>237</v>
      </c>
      <c r="B66" s="75" t="s">
        <v>85</v>
      </c>
      <c r="C66" s="55"/>
      <c r="D66" s="55">
        <v>5</v>
      </c>
      <c r="E66" s="81" t="s">
        <v>185</v>
      </c>
    </row>
    <row r="67" spans="1:5" ht="12.75">
      <c r="A67" s="75" t="s">
        <v>65</v>
      </c>
      <c r="B67" s="75" t="s">
        <v>285</v>
      </c>
      <c r="C67" s="55"/>
      <c r="D67" s="55">
        <v>5</v>
      </c>
      <c r="E67" s="55"/>
    </row>
    <row r="68" spans="1:5" ht="12.75">
      <c r="A68" s="75" t="s">
        <v>286</v>
      </c>
      <c r="B68" s="75" t="s">
        <v>287</v>
      </c>
      <c r="C68" s="55">
        <v>344962</v>
      </c>
      <c r="D68" s="55">
        <v>5</v>
      </c>
      <c r="E68" s="55"/>
    </row>
    <row r="69" spans="1:5" ht="12.75">
      <c r="A69" s="75" t="s">
        <v>83</v>
      </c>
      <c r="B69" s="75" t="s">
        <v>288</v>
      </c>
      <c r="C69" s="55">
        <v>349566</v>
      </c>
      <c r="D69" s="55">
        <v>5</v>
      </c>
      <c r="E69" s="81"/>
    </row>
    <row r="70" spans="1:5" ht="12.75">
      <c r="A70" s="75" t="s">
        <v>289</v>
      </c>
      <c r="B70" s="75" t="s">
        <v>134</v>
      </c>
      <c r="C70" s="55">
        <v>150916</v>
      </c>
      <c r="D70" s="55">
        <v>5</v>
      </c>
      <c r="E70" s="81"/>
    </row>
    <row r="71" spans="1:5" ht="12.75">
      <c r="A71" s="75" t="s">
        <v>290</v>
      </c>
      <c r="B71" s="75" t="s">
        <v>107</v>
      </c>
      <c r="C71" s="55">
        <v>345646</v>
      </c>
      <c r="D71" s="55">
        <v>5</v>
      </c>
      <c r="E71" s="81" t="s">
        <v>108</v>
      </c>
    </row>
    <row r="72" spans="1:5" ht="12.75">
      <c r="A72" s="75" t="s">
        <v>237</v>
      </c>
      <c r="B72" s="75" t="s">
        <v>291</v>
      </c>
      <c r="C72" s="55">
        <v>271910</v>
      </c>
      <c r="D72" s="55">
        <v>4</v>
      </c>
      <c r="E72" s="55" t="s">
        <v>54</v>
      </c>
    </row>
    <row r="73" spans="1:5" ht="12.75">
      <c r="A73" s="75" t="s">
        <v>128</v>
      </c>
      <c r="B73" s="75" t="s">
        <v>292</v>
      </c>
      <c r="C73" s="55">
        <v>311237</v>
      </c>
      <c r="D73" s="55">
        <v>4</v>
      </c>
      <c r="E73" s="55" t="s">
        <v>54</v>
      </c>
    </row>
    <row r="74" spans="1:5" ht="12.75">
      <c r="A74" s="75" t="s">
        <v>293</v>
      </c>
      <c r="B74" s="75" t="s">
        <v>294</v>
      </c>
      <c r="C74" s="55" t="s">
        <v>98</v>
      </c>
      <c r="D74" s="55">
        <v>5</v>
      </c>
      <c r="E74" s="55"/>
    </row>
    <row r="75" spans="1:5" ht="12.75">
      <c r="A75" s="75" t="s">
        <v>295</v>
      </c>
      <c r="B75" s="75" t="s">
        <v>296</v>
      </c>
      <c r="C75" s="55">
        <v>294488</v>
      </c>
      <c r="D75" s="55">
        <v>4</v>
      </c>
      <c r="E75" s="56" t="s">
        <v>164</v>
      </c>
    </row>
    <row r="76" spans="1:5" ht="12.75">
      <c r="A76" s="75" t="s">
        <v>65</v>
      </c>
      <c r="B76" s="75" t="s">
        <v>297</v>
      </c>
      <c r="C76" s="55" t="s">
        <v>98</v>
      </c>
      <c r="D76" s="55">
        <v>5</v>
      </c>
      <c r="E76" s="81"/>
    </row>
    <row r="77" spans="1:5" ht="12.75">
      <c r="A77" s="75" t="s">
        <v>87</v>
      </c>
      <c r="B77" s="75" t="s">
        <v>88</v>
      </c>
      <c r="C77" s="55">
        <v>163567</v>
      </c>
      <c r="D77" s="55">
        <v>4</v>
      </c>
      <c r="E77" s="56" t="s">
        <v>204</v>
      </c>
    </row>
    <row r="78" spans="1:5" ht="12.75">
      <c r="A78" s="75" t="s">
        <v>298</v>
      </c>
      <c r="B78" s="75" t="s">
        <v>299</v>
      </c>
      <c r="C78" s="55">
        <v>318484</v>
      </c>
      <c r="D78" s="55">
        <v>5</v>
      </c>
      <c r="E78" s="55" t="s">
        <v>54</v>
      </c>
    </row>
    <row r="79" spans="1:5" ht="12.75">
      <c r="A79" s="75" t="s">
        <v>300</v>
      </c>
      <c r="B79" s="75" t="s">
        <v>301</v>
      </c>
      <c r="C79" s="55">
        <v>346162</v>
      </c>
      <c r="D79" s="55">
        <v>5</v>
      </c>
      <c r="E79" s="81" t="s">
        <v>302</v>
      </c>
    </row>
    <row r="80" spans="1:5" ht="12.75">
      <c r="A80" s="75" t="s">
        <v>303</v>
      </c>
      <c r="B80" s="75" t="s">
        <v>304</v>
      </c>
      <c r="C80" s="55">
        <v>346772</v>
      </c>
      <c r="D80" s="55">
        <v>5</v>
      </c>
      <c r="E80" s="56" t="s">
        <v>305</v>
      </c>
    </row>
    <row r="81" spans="1:5" ht="12.75">
      <c r="A81" s="75" t="s">
        <v>74</v>
      </c>
      <c r="B81" s="75" t="s">
        <v>110</v>
      </c>
      <c r="C81" s="55">
        <v>347646</v>
      </c>
      <c r="D81" s="55">
        <v>5</v>
      </c>
      <c r="E81" s="81" t="s">
        <v>108</v>
      </c>
    </row>
    <row r="82" spans="1:5" ht="12.75">
      <c r="A82" s="75" t="s">
        <v>306</v>
      </c>
      <c r="B82" s="75" t="s">
        <v>307</v>
      </c>
      <c r="C82" s="55">
        <v>339064</v>
      </c>
      <c r="D82" s="55">
        <v>5</v>
      </c>
      <c r="E82" s="81" t="s">
        <v>305</v>
      </c>
    </row>
    <row r="83" spans="1:5" ht="12.75">
      <c r="A83" s="75" t="s">
        <v>308</v>
      </c>
      <c r="B83" s="75" t="s">
        <v>309</v>
      </c>
      <c r="C83" s="55">
        <v>51792</v>
      </c>
      <c r="D83" s="55">
        <v>4</v>
      </c>
      <c r="E83" s="81" t="s">
        <v>185</v>
      </c>
    </row>
    <row r="84" spans="1:5" ht="12.75">
      <c r="A84" s="75" t="s">
        <v>310</v>
      </c>
      <c r="B84" s="75" t="s">
        <v>311</v>
      </c>
      <c r="C84" s="55">
        <v>293155</v>
      </c>
      <c r="D84" s="55">
        <v>4</v>
      </c>
      <c r="E84" s="56" t="s">
        <v>259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2" sqref="H22"/>
    </sheetView>
  </sheetViews>
  <sheetFormatPr defaultColWidth="9.140625" defaultRowHeight="12.75"/>
  <cols>
    <col min="4" max="4" width="10.421875" style="0" customWidth="1"/>
    <col min="5" max="6" width="0" style="0" hidden="1" customWidth="1"/>
    <col min="7" max="7" width="18.28125" style="0" bestFit="1" customWidth="1"/>
    <col min="8" max="8" width="16.8515625" style="0" customWidth="1"/>
  </cols>
  <sheetData>
    <row r="1" ht="12.75">
      <c r="A1" t="s">
        <v>328</v>
      </c>
    </row>
    <row r="2" ht="13.5" thickBot="1"/>
    <row r="3" spans="3:7" ht="12.75">
      <c r="C3" s="4" t="s">
        <v>0</v>
      </c>
      <c r="D3" s="5"/>
      <c r="E3" s="5"/>
      <c r="F3" s="5"/>
      <c r="G3" s="6"/>
    </row>
    <row r="4" spans="3:7" ht="12.75">
      <c r="C4" s="7" t="s">
        <v>1</v>
      </c>
      <c r="D4" s="8"/>
      <c r="E4" s="8"/>
      <c r="F4" s="8"/>
      <c r="G4" s="9"/>
    </row>
    <row r="5" spans="3:7" ht="13.5" thickBot="1">
      <c r="C5" s="14" t="s">
        <v>3</v>
      </c>
      <c r="D5" s="15"/>
      <c r="E5" s="15"/>
      <c r="F5" s="15"/>
      <c r="G5" s="16"/>
    </row>
    <row r="6" spans="1:8" ht="12.75">
      <c r="A6" s="55" t="s">
        <v>26</v>
      </c>
      <c r="B6" s="55" t="s">
        <v>23</v>
      </c>
      <c r="C6" s="31" t="s">
        <v>321</v>
      </c>
      <c r="D6" s="32" t="s">
        <v>15</v>
      </c>
      <c r="E6" s="33" t="s">
        <v>16</v>
      </c>
      <c r="F6" s="33" t="s">
        <v>17</v>
      </c>
      <c r="G6" s="33" t="s">
        <v>18</v>
      </c>
      <c r="H6" s="168" t="s">
        <v>318</v>
      </c>
    </row>
    <row r="7" spans="1:8" ht="12.75">
      <c r="A7" s="55">
        <v>1</v>
      </c>
      <c r="B7" s="55">
        <v>62</v>
      </c>
      <c r="C7" s="54" t="s">
        <v>27</v>
      </c>
      <c r="D7" s="54" t="s">
        <v>28</v>
      </c>
      <c r="E7" s="55">
        <v>193885</v>
      </c>
      <c r="F7" s="55">
        <v>2</v>
      </c>
      <c r="G7" s="166" t="s">
        <v>29</v>
      </c>
      <c r="H7" s="169" t="s">
        <v>319</v>
      </c>
    </row>
    <row r="8" spans="1:8" ht="12.75">
      <c r="A8" s="55">
        <v>1</v>
      </c>
      <c r="B8" s="55">
        <v>62</v>
      </c>
      <c r="C8" s="54" t="s">
        <v>30</v>
      </c>
      <c r="D8" s="54" t="s">
        <v>31</v>
      </c>
      <c r="E8" s="55">
        <v>182818</v>
      </c>
      <c r="F8" s="55">
        <v>1</v>
      </c>
      <c r="G8" s="166" t="s">
        <v>29</v>
      </c>
      <c r="H8" s="169" t="s">
        <v>320</v>
      </c>
    </row>
    <row r="9" spans="1:8" ht="12.75">
      <c r="A9" s="55">
        <v>3</v>
      </c>
      <c r="B9" s="55">
        <v>25</v>
      </c>
      <c r="C9" s="75" t="s">
        <v>32</v>
      </c>
      <c r="D9" s="75" t="s">
        <v>33</v>
      </c>
      <c r="E9" s="55">
        <v>338202</v>
      </c>
      <c r="F9" s="55">
        <v>3</v>
      </c>
      <c r="G9" s="167" t="s">
        <v>34</v>
      </c>
      <c r="H9" s="168" t="s">
        <v>47</v>
      </c>
    </row>
    <row r="11" ht="13.5" thickBot="1"/>
    <row r="12" spans="3:7" ht="12.75">
      <c r="C12" s="4" t="s">
        <v>62</v>
      </c>
      <c r="D12" s="5"/>
      <c r="E12" s="5"/>
      <c r="F12" s="5"/>
      <c r="G12" s="104"/>
    </row>
    <row r="13" spans="3:7" ht="12.75">
      <c r="C13" s="7" t="s">
        <v>1</v>
      </c>
      <c r="D13" s="8"/>
      <c r="E13" s="8"/>
      <c r="F13" s="8"/>
      <c r="G13" s="9"/>
    </row>
    <row r="14" spans="3:7" ht="13.5" thickBot="1">
      <c r="C14" s="14" t="s">
        <v>138</v>
      </c>
      <c r="D14" s="15"/>
      <c r="E14" s="15"/>
      <c r="F14" s="15"/>
      <c r="G14" s="16"/>
    </row>
    <row r="15" spans="1:8" ht="12.75">
      <c r="A15" s="55" t="s">
        <v>26</v>
      </c>
      <c r="B15" s="55" t="s">
        <v>23</v>
      </c>
      <c r="C15" s="107" t="s">
        <v>321</v>
      </c>
      <c r="D15" s="108" t="s">
        <v>15</v>
      </c>
      <c r="E15" s="108" t="s">
        <v>64</v>
      </c>
      <c r="F15" s="109" t="s">
        <v>17</v>
      </c>
      <c r="G15" s="173" t="s">
        <v>18</v>
      </c>
      <c r="H15" s="172" t="s">
        <v>318</v>
      </c>
    </row>
    <row r="16" spans="1:8" ht="12.75">
      <c r="A16" s="55">
        <v>1</v>
      </c>
      <c r="B16" s="55">
        <v>66</v>
      </c>
      <c r="C16" s="112" t="s">
        <v>139</v>
      </c>
      <c r="D16" s="122" t="s">
        <v>140</v>
      </c>
      <c r="E16" s="75"/>
      <c r="F16" s="75"/>
      <c r="G16" s="164" t="s">
        <v>29</v>
      </c>
      <c r="H16" s="170" t="s">
        <v>322</v>
      </c>
    </row>
    <row r="17" spans="1:8" ht="12.75">
      <c r="A17" s="55">
        <v>2</v>
      </c>
      <c r="B17" s="55">
        <v>43</v>
      </c>
      <c r="C17" s="54" t="s">
        <v>141</v>
      </c>
      <c r="D17" s="124" t="s">
        <v>142</v>
      </c>
      <c r="E17" s="55">
        <v>243408</v>
      </c>
      <c r="F17" s="55">
        <v>3</v>
      </c>
      <c r="G17" s="164" t="s">
        <v>29</v>
      </c>
      <c r="H17" s="169" t="s">
        <v>320</v>
      </c>
    </row>
    <row r="18" spans="1:8" ht="12.75">
      <c r="A18" s="55">
        <v>3</v>
      </c>
      <c r="B18" s="55">
        <v>39</v>
      </c>
      <c r="C18" s="112" t="s">
        <v>143</v>
      </c>
      <c r="D18" s="75" t="s">
        <v>144</v>
      </c>
      <c r="E18" s="75"/>
      <c r="F18" s="75"/>
      <c r="G18" s="165" t="s">
        <v>29</v>
      </c>
      <c r="H18" s="168" t="s">
        <v>320</v>
      </c>
    </row>
    <row r="20" ht="13.5" thickBot="1"/>
    <row r="21" spans="3:7" ht="12.75">
      <c r="C21" s="4" t="s">
        <v>62</v>
      </c>
      <c r="D21" s="5"/>
      <c r="E21" s="5"/>
      <c r="F21" s="5"/>
      <c r="G21" s="104"/>
    </row>
    <row r="22" spans="3:7" ht="12.75">
      <c r="C22" s="7" t="s">
        <v>1</v>
      </c>
      <c r="D22" s="8"/>
      <c r="E22" s="8"/>
      <c r="F22" s="8"/>
      <c r="G22" s="9"/>
    </row>
    <row r="23" spans="3:7" ht="13.5" thickBot="1">
      <c r="C23" s="14" t="s">
        <v>63</v>
      </c>
      <c r="D23" s="15"/>
      <c r="E23" s="15"/>
      <c r="F23" s="15"/>
      <c r="G23" s="16"/>
    </row>
    <row r="24" spans="1:8" ht="12.75">
      <c r="A24" s="55" t="s">
        <v>26</v>
      </c>
      <c r="B24" s="55" t="s">
        <v>23</v>
      </c>
      <c r="C24" s="107" t="s">
        <v>321</v>
      </c>
      <c r="D24" s="108" t="s">
        <v>15</v>
      </c>
      <c r="E24" s="109" t="s">
        <v>64</v>
      </c>
      <c r="F24" s="109" t="s">
        <v>17</v>
      </c>
      <c r="G24" s="109" t="s">
        <v>18</v>
      </c>
      <c r="H24" s="168" t="s">
        <v>318</v>
      </c>
    </row>
    <row r="25" spans="1:8" ht="12.75">
      <c r="A25" s="55">
        <v>1</v>
      </c>
      <c r="B25" s="55">
        <v>70</v>
      </c>
      <c r="C25" s="112" t="s">
        <v>65</v>
      </c>
      <c r="D25" s="112" t="s">
        <v>66</v>
      </c>
      <c r="E25" s="55">
        <v>356948</v>
      </c>
      <c r="F25" s="66"/>
      <c r="G25" s="66"/>
      <c r="H25" s="170" t="s">
        <v>324</v>
      </c>
    </row>
    <row r="26" spans="1:8" ht="12.75">
      <c r="A26" s="55">
        <v>2</v>
      </c>
      <c r="B26" s="55">
        <v>45</v>
      </c>
      <c r="C26" s="75" t="s">
        <v>67</v>
      </c>
      <c r="D26" s="75" t="s">
        <v>68</v>
      </c>
      <c r="E26" s="55">
        <v>163892</v>
      </c>
      <c r="F26" s="55">
        <v>4</v>
      </c>
      <c r="G26" s="115" t="s">
        <v>69</v>
      </c>
      <c r="H26" s="170" t="s">
        <v>325</v>
      </c>
    </row>
    <row r="27" spans="1:8" ht="12.75">
      <c r="A27" s="55">
        <v>3</v>
      </c>
      <c r="B27" s="55">
        <v>39</v>
      </c>
      <c r="C27" s="112" t="s">
        <v>70</v>
      </c>
      <c r="D27" s="112" t="s">
        <v>71</v>
      </c>
      <c r="E27" s="55">
        <v>267062</v>
      </c>
      <c r="F27" s="66">
        <v>4</v>
      </c>
      <c r="G27" s="115" t="s">
        <v>69</v>
      </c>
      <c r="H27" s="170" t="s">
        <v>326</v>
      </c>
    </row>
    <row r="28" spans="1:8" ht="12.75">
      <c r="A28" s="55">
        <v>4</v>
      </c>
      <c r="B28" s="55">
        <v>37</v>
      </c>
      <c r="C28" s="112" t="s">
        <v>72</v>
      </c>
      <c r="D28" s="112" t="s">
        <v>73</v>
      </c>
      <c r="E28" s="55">
        <v>356820</v>
      </c>
      <c r="F28" s="66"/>
      <c r="G28" s="66"/>
      <c r="H28" s="168" t="s">
        <v>324</v>
      </c>
    </row>
    <row r="29" spans="1:8" ht="12.75">
      <c r="A29" s="55">
        <v>5</v>
      </c>
      <c r="B29" s="55">
        <v>28</v>
      </c>
      <c r="C29" s="112" t="s">
        <v>74</v>
      </c>
      <c r="D29" s="112" t="s">
        <v>75</v>
      </c>
      <c r="E29" s="55">
        <v>257910</v>
      </c>
      <c r="F29" s="66"/>
      <c r="G29" s="115" t="s">
        <v>69</v>
      </c>
      <c r="H29" s="168" t="s">
        <v>327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</cp:lastModifiedBy>
  <cp:lastPrinted>2012-05-21T01:25:24Z</cp:lastPrinted>
  <dcterms:modified xsi:type="dcterms:W3CDTF">2012-05-21T01:39:29Z</dcterms:modified>
  <cp:category/>
  <cp:version/>
  <cp:contentType/>
  <cp:contentStatus/>
</cp:coreProperties>
</file>